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◎　Data\●上田高校2023（R5）\（山岳）県　高体連\R5 県大会（鍬の峰）\運営・審査 業務分担\"/>
    </mc:Choice>
  </mc:AlternateContent>
  <xr:revisionPtr revIDLastSave="0" documentId="13_ncr:1_{49D50DB5-946F-44CB-8979-7C0264DD87CF}" xr6:coauthVersionLast="36" xr6:coauthVersionMax="36" xr10:uidLastSave="{00000000-0000-0000-0000-000000000000}"/>
  <bookViews>
    <workbookView xWindow="0" yWindow="0" windowWidth="13410" windowHeight="6615" activeTab="1" xr2:uid="{4B1860B2-061F-4886-80E8-4D2A9A1D178E}"/>
  </bookViews>
  <sheets>
    <sheet name="記入用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2" l="1"/>
  <c r="J50" i="1"/>
  <c r="J50" i="2"/>
  <c r="J49" i="2"/>
  <c r="M45" i="2"/>
  <c r="K45" i="2"/>
  <c r="J45" i="2"/>
  <c r="M44" i="2"/>
  <c r="K44" i="2"/>
  <c r="J44" i="2"/>
  <c r="B44" i="2"/>
  <c r="K43" i="2"/>
  <c r="J43" i="2"/>
  <c r="F43" i="2"/>
  <c r="B43" i="2"/>
  <c r="K42" i="2"/>
  <c r="J42" i="2"/>
  <c r="B42" i="2"/>
  <c r="K41" i="2"/>
  <c r="J41" i="2"/>
  <c r="F41" i="2"/>
  <c r="B41" i="2"/>
  <c r="J38" i="2"/>
  <c r="B38" i="2"/>
  <c r="H24" i="2"/>
  <c r="I24" i="2" s="1"/>
  <c r="P23" i="2"/>
  <c r="P22" i="2"/>
  <c r="P45" i="2" s="1"/>
  <c r="P21" i="2"/>
  <c r="P44" i="2" s="1"/>
  <c r="Q19" i="2"/>
  <c r="H19" i="2"/>
  <c r="H25" i="2" s="1"/>
  <c r="Q18" i="2"/>
  <c r="L18" i="2"/>
  <c r="P16" i="2"/>
  <c r="F44" i="2" s="1"/>
  <c r="P15" i="2"/>
  <c r="P14" i="2"/>
  <c r="F42" i="2" s="1"/>
  <c r="P13" i="2"/>
  <c r="P17" i="2" s="1"/>
  <c r="D47" i="2" s="1"/>
  <c r="J49" i="1"/>
  <c r="B49" i="1"/>
  <c r="M45" i="1"/>
  <c r="K45" i="1"/>
  <c r="J45" i="1"/>
  <c r="M44" i="1"/>
  <c r="K44" i="1"/>
  <c r="J44" i="1"/>
  <c r="B44" i="1"/>
  <c r="K43" i="1"/>
  <c r="J43" i="1"/>
  <c r="F43" i="1"/>
  <c r="B43" i="1"/>
  <c r="K42" i="1"/>
  <c r="J42" i="1"/>
  <c r="B42" i="1"/>
  <c r="K41" i="1"/>
  <c r="J41" i="1"/>
  <c r="B41" i="1"/>
  <c r="J38" i="1"/>
  <c r="B38" i="1"/>
  <c r="H24" i="1"/>
  <c r="I24" i="1" s="1"/>
  <c r="P23" i="1"/>
  <c r="P22" i="1"/>
  <c r="P45" i="1" s="1"/>
  <c r="P21" i="1"/>
  <c r="P44" i="1" s="1"/>
  <c r="Q19" i="1"/>
  <c r="H19" i="1"/>
  <c r="H25" i="1" s="1"/>
  <c r="Q18" i="1"/>
  <c r="L18" i="1"/>
  <c r="P16" i="1"/>
  <c r="F44" i="1" s="1"/>
  <c r="P15" i="1"/>
  <c r="P14" i="1"/>
  <c r="F42" i="1" s="1"/>
  <c r="P13" i="1"/>
  <c r="F41" i="1" s="1"/>
  <c r="M18" i="2" l="1"/>
  <c r="I19" i="2"/>
  <c r="M18" i="1"/>
  <c r="P17" i="1"/>
  <c r="D47" i="1" s="1"/>
  <c r="I19" i="1"/>
  <c r="M42" i="2" l="1"/>
  <c r="P19" i="2"/>
  <c r="P42" i="2" s="1"/>
  <c r="M41" i="2"/>
  <c r="P18" i="2"/>
  <c r="M43" i="2"/>
  <c r="P20" i="2"/>
  <c r="P43" i="2" s="1"/>
  <c r="M42" i="1"/>
  <c r="P19" i="1"/>
  <c r="P42" i="1" s="1"/>
  <c r="M41" i="1"/>
  <c r="P18" i="1"/>
  <c r="M43" i="1"/>
  <c r="P20" i="1"/>
  <c r="P43" i="1" s="1"/>
  <c r="P24" i="2" l="1"/>
  <c r="P41" i="2"/>
  <c r="P24" i="1"/>
  <c r="P41" i="1"/>
  <c r="K47" i="1" l="1"/>
  <c r="P25" i="1"/>
  <c r="K47" i="2"/>
  <c r="P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takaaki</author>
  </authors>
  <commentList>
    <comment ref="C16" authorId="0" shapeId="0" xr:uid="{0E8C21F5-3F05-4B3A-BD75-97965468DF52}">
      <text>
        <r>
          <rPr>
            <sz val="9"/>
            <color indexed="81"/>
            <rFont val="MS P ゴシック"/>
            <family val="3"/>
            <charset val="128"/>
          </rPr>
          <t>プルダウンから、
「正規」「B」～「E」「ｵﾌﾞ」を
選択してください。</t>
        </r>
      </text>
    </comment>
  </commentList>
</comments>
</file>

<file path=xl/sharedStrings.xml><?xml version="1.0" encoding="utf-8"?>
<sst xmlns="http://schemas.openxmlformats.org/spreadsheetml/2006/main" count="202" uniqueCount="71">
  <si>
    <t>生徒受付用紙
（兼領収証）</t>
    <rPh sb="0" eb="2">
      <t>セイト</t>
    </rPh>
    <phoneticPr fontId="7"/>
  </si>
  <si>
    <t>◎山岳保険の加入は各学校でお願いします。</t>
    <rPh sb="1" eb="3">
      <t>サンガク</t>
    </rPh>
    <rPh sb="3" eb="5">
      <t>ホケン</t>
    </rPh>
    <rPh sb="6" eb="8">
      <t>カニュウ</t>
    </rPh>
    <rPh sb="9" eb="12">
      <t>カクガッコウ</t>
    </rPh>
    <rPh sb="14" eb="15">
      <t>ネガ</t>
    </rPh>
    <phoneticPr fontId="7"/>
  </si>
  <si>
    <t>◎水色のセルに入力ください。</t>
    <rPh sb="1" eb="3">
      <t>ミズイロ</t>
    </rPh>
    <rPh sb="7" eb="9">
      <t>ニュウリョク</t>
    </rPh>
    <phoneticPr fontId="7"/>
  </si>
  <si>
    <t>◎黄色のセルには入力しないでください。関数が入力されています。</t>
    <rPh sb="1" eb="3">
      <t>キイロ</t>
    </rPh>
    <rPh sb="8" eb="10">
      <t>ニュウリョク</t>
    </rPh>
    <rPh sb="19" eb="21">
      <t>カンスウ</t>
    </rPh>
    <rPh sb="22" eb="24">
      <t>ニュウリョク</t>
    </rPh>
    <phoneticPr fontId="7"/>
  </si>
  <si>
    <r>
      <t>大会参加校　生徒</t>
    </r>
    <r>
      <rPr>
        <sz val="11"/>
        <color theme="1"/>
        <rFont val="游ゴシック"/>
        <family val="2"/>
        <charset val="128"/>
        <scheme val="minor"/>
      </rPr>
      <t>（正規・Ｂ～・ｵﾌﾞｻﾞｰﾊﾞｰ・登録のみ)</t>
    </r>
    <r>
      <rPr>
        <sz val="18"/>
        <rFont val="ＭＳ Ｐゴシック"/>
        <family val="3"/>
        <charset val="128"/>
      </rPr>
      <t>　受付用紙</t>
    </r>
    <rPh sb="0" eb="2">
      <t>タイカイ</t>
    </rPh>
    <rPh sb="2" eb="5">
      <t>サンカコウ</t>
    </rPh>
    <rPh sb="6" eb="8">
      <t>セイト</t>
    </rPh>
    <rPh sb="9" eb="11">
      <t>セイキ</t>
    </rPh>
    <rPh sb="25" eb="27">
      <t>トウロク</t>
    </rPh>
    <rPh sb="31" eb="33">
      <t>ウケツケ</t>
    </rPh>
    <rPh sb="33" eb="35">
      <t>ヨウシ</t>
    </rPh>
    <phoneticPr fontId="7"/>
  </si>
  <si>
    <t>学校名</t>
    <rPh sb="0" eb="2">
      <t>ガッコウ</t>
    </rPh>
    <rPh sb="2" eb="3">
      <t>メイ</t>
    </rPh>
    <phoneticPr fontId="7"/>
  </si>
  <si>
    <t>高等学校</t>
    <rPh sb="0" eb="2">
      <t>コウトウ</t>
    </rPh>
    <rPh sb="2" eb="4">
      <t>ガッコウ</t>
    </rPh>
    <phoneticPr fontId="7"/>
  </si>
  <si>
    <t>参　加　生　徒　氏　名　</t>
    <rPh sb="0" eb="3">
      <t>サンカ</t>
    </rPh>
    <rPh sb="4" eb="7">
      <t>セイト</t>
    </rPh>
    <rPh sb="8" eb="11">
      <t>シメイ</t>
    </rPh>
    <phoneticPr fontId="7"/>
  </si>
  <si>
    <t>参加生徒</t>
    <rPh sb="0" eb="2">
      <t>サンカ</t>
    </rPh>
    <rPh sb="2" eb="4">
      <t>セイト</t>
    </rPh>
    <phoneticPr fontId="7"/>
  </si>
  <si>
    <t>項　　　目</t>
    <rPh sb="0" eb="5">
      <t>コウモク</t>
    </rPh>
    <phoneticPr fontId="7"/>
  </si>
  <si>
    <t>単価</t>
    <rPh sb="0" eb="2">
      <t>タンカ</t>
    </rPh>
    <phoneticPr fontId="7"/>
  </si>
  <si>
    <t>人数</t>
    <rPh sb="0" eb="2">
      <t>ニンズウ</t>
    </rPh>
    <phoneticPr fontId="7"/>
  </si>
  <si>
    <t>金額</t>
    <rPh sb="0" eb="2">
      <t>キンガク</t>
    </rPh>
    <phoneticPr fontId="7"/>
  </si>
  <si>
    <t>男子</t>
    <rPh sb="0" eb="2">
      <t>ダンシ</t>
    </rPh>
    <phoneticPr fontId="7"/>
  </si>
  <si>
    <t>円</t>
    <rPh sb="0" eb="1">
      <t>エン</t>
    </rPh>
    <phoneticPr fontId="7"/>
  </si>
  <si>
    <t>全国高体連登山部加盟校分担金（1校あたり）</t>
    <rPh sb="0" eb="2">
      <t>ゼンコク</t>
    </rPh>
    <rPh sb="2" eb="5">
      <t>コウタイレン</t>
    </rPh>
    <rPh sb="5" eb="7">
      <t>トザン</t>
    </rPh>
    <rPh sb="7" eb="8">
      <t>ブ</t>
    </rPh>
    <rPh sb="8" eb="11">
      <t>カメイコウ</t>
    </rPh>
    <rPh sb="11" eb="14">
      <t>ブンタンキン</t>
    </rPh>
    <rPh sb="15" eb="17">
      <t>１コウ</t>
    </rPh>
    <phoneticPr fontId="7"/>
  </si>
  <si>
    <t>長野県山岳協会分担金（1校あたり）</t>
    <rPh sb="0" eb="3">
      <t>ナガノケン</t>
    </rPh>
    <rPh sb="3" eb="5">
      <t>サンガク</t>
    </rPh>
    <rPh sb="5" eb="7">
      <t>キョウカイ</t>
    </rPh>
    <rPh sb="7" eb="10">
      <t>ブンタンキン</t>
    </rPh>
    <rPh sb="11" eb="13">
      <t>１コウ</t>
    </rPh>
    <phoneticPr fontId="7"/>
  </si>
  <si>
    <t>小計</t>
    <rPh sb="0" eb="2">
      <t>ショウケイ</t>
    </rPh>
    <phoneticPr fontId="7"/>
  </si>
  <si>
    <t>A</t>
    <phoneticPr fontId="7"/>
  </si>
  <si>
    <t>大会参加料（1人あたり）　</t>
    <rPh sb="0" eb="2">
      <t>タイカイ</t>
    </rPh>
    <rPh sb="2" eb="4">
      <t>サンカ</t>
    </rPh>
    <rPh sb="4" eb="5">
      <t>リョウ</t>
    </rPh>
    <rPh sb="6" eb="8">
      <t>１ニン</t>
    </rPh>
    <phoneticPr fontId="7"/>
  </si>
  <si>
    <t>人</t>
    <rPh sb="0" eb="1">
      <t>ニン</t>
    </rPh>
    <phoneticPr fontId="7"/>
  </si>
  <si>
    <t>円</t>
  </si>
  <si>
    <t>女子</t>
    <rPh sb="0" eb="2">
      <t>ジョシ</t>
    </rPh>
    <phoneticPr fontId="7"/>
  </si>
  <si>
    <t>円</t>
    <rPh sb="0" eb="1">
      <t>エン</t>
    </rPh>
    <phoneticPr fontId="3"/>
  </si>
  <si>
    <t>B</t>
    <phoneticPr fontId="7"/>
  </si>
  <si>
    <t>大会参加人数合計</t>
    <rPh sb="0" eb="2">
      <t>タイカイ</t>
    </rPh>
    <rPh sb="2" eb="4">
      <t>サンカ</t>
    </rPh>
    <rPh sb="4" eb="6">
      <t>ニンズウ</t>
    </rPh>
    <rPh sb="6" eb="8">
      <t>ゴウケイ</t>
    </rPh>
    <phoneticPr fontId="7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</si>
  <si>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7"/>
  </si>
  <si>
    <t>(A+B)</t>
    <phoneticPr fontId="7"/>
  </si>
  <si>
    <t>◎　以下は領収書欄です。　こちらには一切入力しないでください。</t>
    <rPh sb="2" eb="4">
      <t>イカ</t>
    </rPh>
    <rPh sb="5" eb="8">
      <t>リョウシュウショ</t>
    </rPh>
    <rPh sb="8" eb="9">
      <t>ラン</t>
    </rPh>
    <rPh sb="18" eb="20">
      <t>イッサイ</t>
    </rPh>
    <rPh sb="20" eb="22">
      <t>ニュウリョク</t>
    </rPh>
    <phoneticPr fontId="7"/>
  </si>
  <si>
    <t>領収証　１</t>
    <rPh sb="0" eb="2">
      <t>リョウシュウ</t>
    </rPh>
    <rPh sb="2" eb="3">
      <t>ショウ</t>
    </rPh>
    <phoneticPr fontId="7"/>
  </si>
  <si>
    <t>領収証　２</t>
    <rPh sb="0" eb="2">
      <t>リョウシュウ</t>
    </rPh>
    <rPh sb="2" eb="3">
      <t>ショウ</t>
    </rPh>
    <phoneticPr fontId="7"/>
  </si>
  <si>
    <t>　高等学校様</t>
    <rPh sb="1" eb="3">
      <t>コウトウ</t>
    </rPh>
    <rPh sb="3" eb="5">
      <t>ガッコウ</t>
    </rPh>
    <rPh sb="5" eb="6">
      <t>サマ</t>
    </rPh>
    <phoneticPr fontId="7"/>
  </si>
  <si>
    <t>項　　　目</t>
    <rPh sb="0" eb="1">
      <t>コウ</t>
    </rPh>
    <rPh sb="4" eb="5">
      <t>メ</t>
    </rPh>
    <phoneticPr fontId="7"/>
  </si>
  <si>
    <t>金　　額</t>
    <rPh sb="0" eb="1">
      <t>キン</t>
    </rPh>
    <rPh sb="3" eb="4">
      <t>ガク</t>
    </rPh>
    <phoneticPr fontId="7"/>
  </si>
  <si>
    <t>項　　目</t>
    <rPh sb="0" eb="1">
      <t>コウ</t>
    </rPh>
    <rPh sb="3" eb="4">
      <t>メ</t>
    </rPh>
    <phoneticPr fontId="7"/>
  </si>
  <si>
    <t>単　価</t>
    <rPh sb="0" eb="1">
      <t>タン</t>
    </rPh>
    <rPh sb="2" eb="3">
      <t>アタイ</t>
    </rPh>
    <phoneticPr fontId="7"/>
  </si>
  <si>
    <t>人　数</t>
    <rPh sb="0" eb="1">
      <t>ヒト</t>
    </rPh>
    <rPh sb="2" eb="3">
      <t>スウ</t>
    </rPh>
    <phoneticPr fontId="7"/>
  </si>
  <si>
    <t>合計金額</t>
    <rPh sb="0" eb="2">
      <t>ゴウケイ</t>
    </rPh>
    <rPh sb="2" eb="4">
      <t>キンガク</t>
    </rPh>
    <phoneticPr fontId="7"/>
  </si>
  <si>
    <t>正規</t>
    <rPh sb="0" eb="2">
      <t>セイキ</t>
    </rPh>
    <phoneticPr fontId="7"/>
  </si>
  <si>
    <t>Ｂ</t>
    <phoneticPr fontId="7"/>
  </si>
  <si>
    <t>Ｃ</t>
    <phoneticPr fontId="7"/>
  </si>
  <si>
    <t>Ｄ</t>
    <phoneticPr fontId="7"/>
  </si>
  <si>
    <t>E</t>
    <phoneticPr fontId="7"/>
  </si>
  <si>
    <t>オブ</t>
    <phoneticPr fontId="7"/>
  </si>
  <si>
    <t>信濃</t>
    <rPh sb="0" eb="2">
      <t>シナノ</t>
    </rPh>
    <phoneticPr fontId="3"/>
  </si>
  <si>
    <t>長野　Ａ男</t>
    <rPh sb="0" eb="2">
      <t>ナガノ</t>
    </rPh>
    <rPh sb="4" eb="5">
      <t>オ</t>
    </rPh>
    <phoneticPr fontId="1"/>
  </si>
  <si>
    <t>信濃　Ｂ雄</t>
    <rPh sb="0" eb="2">
      <t>シナノ</t>
    </rPh>
    <rPh sb="4" eb="5">
      <t>オ</t>
    </rPh>
    <phoneticPr fontId="1"/>
  </si>
  <si>
    <t>徳間　太朗</t>
    <rPh sb="0" eb="2">
      <t>トクマ</t>
    </rPh>
    <rPh sb="3" eb="5">
      <t>タロウ</t>
    </rPh>
    <phoneticPr fontId="1"/>
  </si>
  <si>
    <t>信濃　Ｄ男</t>
    <rPh sb="0" eb="2">
      <t>シナノ</t>
    </rPh>
    <rPh sb="4" eb="5">
      <t>オ</t>
    </rPh>
    <phoneticPr fontId="1"/>
  </si>
  <si>
    <t>Ｂ</t>
  </si>
  <si>
    <t>徳間野二郎</t>
    <rPh sb="0" eb="2">
      <t>トクマ</t>
    </rPh>
    <rPh sb="2" eb="3">
      <t>ノ</t>
    </rPh>
    <rPh sb="3" eb="5">
      <t>ジロウ</t>
    </rPh>
    <phoneticPr fontId="1"/>
  </si>
  <si>
    <t>信濃　Ｂ男</t>
    <rPh sb="0" eb="2">
      <t>シナノ</t>
    </rPh>
    <phoneticPr fontId="1"/>
  </si>
  <si>
    <t>長野　三郎</t>
    <rPh sb="0" eb="2">
      <t>ナガノ</t>
    </rPh>
    <rPh sb="3" eb="5">
      <t>サブロウ</t>
    </rPh>
    <phoneticPr fontId="1"/>
  </si>
  <si>
    <t>徳間　一郎</t>
    <rPh sb="0" eb="2">
      <t>トクマ</t>
    </rPh>
    <rPh sb="3" eb="5">
      <t>イチロウ</t>
    </rPh>
    <phoneticPr fontId="1"/>
  </si>
  <si>
    <t>Ｃ</t>
  </si>
  <si>
    <t>長野　隆夫</t>
    <rPh sb="0" eb="2">
      <t>ナガノ</t>
    </rPh>
    <rPh sb="3" eb="5">
      <t>タカオ</t>
    </rPh>
    <phoneticPr fontId="1"/>
  </si>
  <si>
    <t>信濃　Ｃ助</t>
    <rPh sb="0" eb="2">
      <t>シナノ</t>
    </rPh>
    <rPh sb="4" eb="5">
      <t>スケ</t>
    </rPh>
    <phoneticPr fontId="1"/>
  </si>
  <si>
    <t>長野　史郎</t>
    <rPh sb="0" eb="2">
      <t>ナガノ</t>
    </rPh>
    <rPh sb="3" eb="5">
      <t>シロウ</t>
    </rPh>
    <phoneticPr fontId="1"/>
  </si>
  <si>
    <t>徳間　次郎</t>
    <rPh sb="0" eb="2">
      <t>トクマ</t>
    </rPh>
    <rPh sb="3" eb="5">
      <t>ジロウ</t>
    </rPh>
    <phoneticPr fontId="1"/>
  </si>
  <si>
    <t>オブ</t>
  </si>
  <si>
    <t>中野　Ａ雄</t>
    <rPh sb="0" eb="2">
      <t>ナカノ</t>
    </rPh>
    <rPh sb="4" eb="5">
      <t>オ</t>
    </rPh>
    <phoneticPr fontId="1"/>
  </si>
  <si>
    <t>信濃　香織</t>
    <rPh sb="0" eb="2">
      <t>シナノ</t>
    </rPh>
    <rPh sb="3" eb="5">
      <t>カオリ</t>
    </rPh>
    <phoneticPr fontId="1"/>
  </si>
  <si>
    <t>徳間　亮子</t>
    <rPh sb="0" eb="2">
      <t>トクマ</t>
    </rPh>
    <rPh sb="3" eb="5">
      <t>リョウコ</t>
    </rPh>
    <phoneticPr fontId="1"/>
  </si>
  <si>
    <t>長野　皐月</t>
    <rPh sb="0" eb="2">
      <t>ナガノ</t>
    </rPh>
    <rPh sb="3" eb="5">
      <t>サツキ</t>
    </rPh>
    <phoneticPr fontId="1"/>
  </si>
  <si>
    <t>五月　　薫</t>
    <rPh sb="0" eb="2">
      <t>サツキ</t>
    </rPh>
    <rPh sb="4" eb="5">
      <t>カオル</t>
    </rPh>
    <phoneticPr fontId="1"/>
  </si>
  <si>
    <t>渡　　皐月</t>
    <rPh sb="0" eb="1">
      <t>ワタリ</t>
    </rPh>
    <rPh sb="3" eb="5">
      <t>サツキ</t>
    </rPh>
    <phoneticPr fontId="1"/>
  </si>
  <si>
    <t>2023年度長野県高等学校総合体育大会</t>
    <rPh sb="4" eb="6">
      <t>ネンド</t>
    </rPh>
    <rPh sb="6" eb="9">
      <t>ナガノケン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phoneticPr fontId="7"/>
  </si>
  <si>
    <t>第52回登山大会　</t>
    <phoneticPr fontId="7"/>
  </si>
  <si>
    <t>登山部報66号代金（1校あたり１冊）</t>
    <rPh sb="0" eb="2">
      <t>トザン</t>
    </rPh>
    <rPh sb="2" eb="3">
      <t>ブ</t>
    </rPh>
    <rPh sb="3" eb="4">
      <t>ホウ</t>
    </rPh>
    <rPh sb="6" eb="7">
      <t>ゴウ</t>
    </rPh>
    <rPh sb="7" eb="8">
      <t>ダイ</t>
    </rPh>
    <rPh sb="8" eb="9">
      <t>キン</t>
    </rPh>
    <rPh sb="10" eb="12">
      <t>１コウ</t>
    </rPh>
    <rPh sb="16" eb="17">
      <t>サツ</t>
    </rPh>
    <phoneticPr fontId="7"/>
  </si>
  <si>
    <t>令和5年６月1日　
　　　　　　　　　　　長野県高体連登山専門部
　　　　　　　　　　　　　　　　専門委員長　横澤　克彦　　　　印</t>
    <rPh sb="0" eb="2">
      <t>レイワ</t>
    </rPh>
    <rPh sb="3" eb="4">
      <t>ネン</t>
    </rPh>
    <rPh sb="5" eb="6">
      <t>ガツ</t>
    </rPh>
    <rPh sb="7" eb="8">
      <t>ニチ</t>
    </rPh>
    <rPh sb="21" eb="24">
      <t>ナガノケン</t>
    </rPh>
    <rPh sb="24" eb="27">
      <t>コウタイレン</t>
    </rPh>
    <rPh sb="27" eb="29">
      <t>トザン</t>
    </rPh>
    <rPh sb="29" eb="32">
      <t>センモンブ</t>
    </rPh>
    <rPh sb="49" eb="51">
      <t>センモン</t>
    </rPh>
    <rPh sb="51" eb="54">
      <t>イインチョウ</t>
    </rPh>
    <rPh sb="55" eb="57">
      <t>ヨコサワ</t>
    </rPh>
    <rPh sb="58" eb="60">
      <t>カツヒコ</t>
    </rPh>
    <rPh sb="64" eb="65">
      <t>イン</t>
    </rPh>
    <phoneticPr fontId="7"/>
  </si>
  <si>
    <t>令和5年6月1日　
　　　　　　　　　　　長野県高体連登山専門部
　　　　　　　　　　　　　　　　　専門委員長　横澤　克彦　　　　印</t>
    <rPh sb="0" eb="2">
      <t>レイワ</t>
    </rPh>
    <rPh sb="3" eb="4">
      <t>ネン</t>
    </rPh>
    <rPh sb="5" eb="6">
      <t>ガツ</t>
    </rPh>
    <rPh sb="7" eb="8">
      <t>ニチ</t>
    </rPh>
    <rPh sb="21" eb="24">
      <t>ナガノケン</t>
    </rPh>
    <rPh sb="24" eb="27">
      <t>コウタイレン</t>
    </rPh>
    <rPh sb="27" eb="29">
      <t>トザン</t>
    </rPh>
    <rPh sb="29" eb="32">
      <t>センモンブ</t>
    </rPh>
    <rPh sb="50" eb="52">
      <t>センモン</t>
    </rPh>
    <rPh sb="52" eb="55">
      <t>イインチョウ</t>
    </rPh>
    <rPh sb="56" eb="58">
      <t>ヨコサワ</t>
    </rPh>
    <rPh sb="59" eb="61">
      <t>カツヒコ</t>
    </rPh>
    <rPh sb="65" eb="66">
      <t>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</si>
</sst>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;0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ＭＳ Ｐ明朝"/>
      <family val="1"/>
      <charset val="128"/>
    </font>
    <font>
      <sz val="36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38" fontId="2" fillId="0" borderId="0" xfId="1" applyFont="1" applyAlignment="1"/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4" fillId="0" borderId="0" xfId="0" applyFont="1" applyAlignment="1" applyProtection="1"/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/>
    </xf>
    <xf numFmtId="38" fontId="5" fillId="0" borderId="0" xfId="1" applyFont="1" applyAlignment="1" applyProtection="1"/>
    <xf numFmtId="0" fontId="10" fillId="3" borderId="0" xfId="0" applyFont="1" applyFill="1" applyProtection="1">
      <alignment vertical="center"/>
    </xf>
    <xf numFmtId="0" fontId="2" fillId="3" borderId="0" xfId="0" applyFont="1" applyFill="1" applyAlignment="1" applyProtection="1"/>
    <xf numFmtId="0" fontId="11" fillId="4" borderId="0" xfId="0" applyFont="1" applyFill="1" applyProtection="1">
      <alignment vertical="center"/>
    </xf>
    <xf numFmtId="0" fontId="12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4" fillId="0" borderId="0" xfId="0" applyFont="1" applyAlignment="1" applyProtection="1"/>
    <xf numFmtId="38" fontId="2" fillId="0" borderId="0" xfId="1" applyFont="1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Protection="1">
      <alignment vertical="center"/>
      <protection locked="0"/>
    </xf>
    <xf numFmtId="0" fontId="15" fillId="3" borderId="17" xfId="0" applyFont="1" applyFill="1" applyBorder="1" applyProtection="1">
      <alignment vertical="center"/>
      <protection locked="0"/>
    </xf>
    <xf numFmtId="0" fontId="2" fillId="0" borderId="1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2" fillId="0" borderId="18" xfId="0" applyFont="1" applyBorder="1" applyAlignment="1" applyProtection="1">
      <alignment vertical="center" shrinkToFit="1"/>
    </xf>
    <xf numFmtId="41" fontId="2" fillId="0" borderId="3" xfId="0" applyNumberFormat="1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vertical="center" shrinkToFit="1"/>
    </xf>
    <xf numFmtId="0" fontId="2" fillId="0" borderId="17" xfId="0" applyFont="1" applyBorder="1" applyProtection="1">
      <alignment vertical="center"/>
    </xf>
    <xf numFmtId="38" fontId="2" fillId="0" borderId="19" xfId="1" applyFont="1" applyFill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23" xfId="0" applyFont="1" applyBorder="1" applyProtection="1">
      <alignment vertical="center"/>
    </xf>
    <xf numFmtId="0" fontId="15" fillId="5" borderId="24" xfId="0" applyFont="1" applyFill="1" applyBorder="1" applyAlignment="1" applyProtection="1">
      <alignment horizontal="center" vertical="center" shrinkToFit="1"/>
      <protection locked="0"/>
    </xf>
    <xf numFmtId="0" fontId="15" fillId="3" borderId="25" xfId="0" applyFont="1" applyFill="1" applyBorder="1" applyProtection="1">
      <alignment vertical="center"/>
      <protection locked="0"/>
    </xf>
    <xf numFmtId="0" fontId="15" fillId="3" borderId="26" xfId="0" applyFont="1" applyFill="1" applyBorder="1" applyProtection="1">
      <alignment vertical="center"/>
      <protection locked="0"/>
    </xf>
    <xf numFmtId="0" fontId="2" fillId="0" borderId="27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2" fillId="0" borderId="29" xfId="0" applyFont="1" applyBorder="1" applyAlignment="1" applyProtection="1">
      <alignment vertical="center" shrinkToFit="1"/>
    </xf>
    <xf numFmtId="41" fontId="2" fillId="0" borderId="30" xfId="0" applyNumberFormat="1" applyFont="1" applyBorder="1" applyAlignment="1" applyProtection="1">
      <alignment vertical="center" shrinkToFit="1"/>
    </xf>
    <xf numFmtId="0" fontId="2" fillId="0" borderId="31" xfId="0" applyFont="1" applyBorder="1" applyAlignment="1" applyProtection="1">
      <alignment vertical="center" shrinkToFit="1"/>
    </xf>
    <xf numFmtId="0" fontId="2" fillId="0" borderId="30" xfId="0" applyFont="1" applyBorder="1" applyProtection="1">
      <alignment vertical="center"/>
    </xf>
    <xf numFmtId="38" fontId="2" fillId="0" borderId="31" xfId="1" applyFont="1" applyBorder="1" applyAlignment="1" applyProtection="1">
      <alignment horizontal="right" vertical="center"/>
    </xf>
    <xf numFmtId="0" fontId="2" fillId="0" borderId="34" xfId="0" applyFont="1" applyBorder="1" applyAlignment="1" applyProtection="1">
      <alignment horizontal="right" vertical="center"/>
    </xf>
    <xf numFmtId="0" fontId="15" fillId="5" borderId="35" xfId="0" applyFont="1" applyFill="1" applyBorder="1" applyAlignment="1" applyProtection="1">
      <alignment horizontal="center" vertical="center" shrinkToFit="1"/>
      <protection locked="0"/>
    </xf>
    <xf numFmtId="0" fontId="15" fillId="3" borderId="36" xfId="0" applyFont="1" applyFill="1" applyBorder="1" applyProtection="1">
      <alignment vertical="center"/>
      <protection locked="0"/>
    </xf>
    <xf numFmtId="0" fontId="15" fillId="3" borderId="30" xfId="0" applyFont="1" applyFill="1" applyBorder="1" applyProtection="1">
      <alignment vertical="center"/>
      <protection locked="0"/>
    </xf>
    <xf numFmtId="41" fontId="2" fillId="0" borderId="31" xfId="0" applyNumberFormat="1" applyFont="1" applyBorder="1" applyAlignment="1" applyProtection="1">
      <alignment vertical="center" shrinkToFit="1"/>
    </xf>
    <xf numFmtId="0" fontId="15" fillId="3" borderId="37" xfId="0" applyFont="1" applyFill="1" applyBorder="1" applyProtection="1">
      <alignment vertical="center"/>
      <protection locked="0"/>
    </xf>
    <xf numFmtId="0" fontId="4" fillId="0" borderId="28" xfId="0" applyFont="1" applyBorder="1" applyAlignment="1" applyProtection="1"/>
    <xf numFmtId="0" fontId="2" fillId="0" borderId="38" xfId="0" applyFont="1" applyBorder="1" applyAlignment="1" applyProtection="1">
      <alignment vertical="center" shrinkToFit="1"/>
    </xf>
    <xf numFmtId="0" fontId="2" fillId="0" borderId="37" xfId="0" applyFont="1" applyBorder="1" applyAlignment="1" applyProtection="1">
      <alignment vertical="center" shrinkToFit="1"/>
    </xf>
    <xf numFmtId="0" fontId="2" fillId="0" borderId="26" xfId="0" applyFont="1" applyBorder="1" applyProtection="1">
      <alignment vertical="center"/>
    </xf>
    <xf numFmtId="176" fontId="2" fillId="0" borderId="31" xfId="1" applyNumberFormat="1" applyFont="1" applyBorder="1" applyAlignment="1" applyProtection="1">
      <alignment horizontal="right" vertical="center"/>
    </xf>
    <xf numFmtId="0" fontId="2" fillId="0" borderId="41" xfId="0" applyFont="1" applyBorder="1" applyAlignment="1" applyProtection="1">
      <alignment horizontal="right" vertical="center"/>
    </xf>
    <xf numFmtId="0" fontId="15" fillId="5" borderId="29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</xf>
    <xf numFmtId="0" fontId="2" fillId="0" borderId="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38" fontId="2" fillId="4" borderId="6" xfId="1" applyFont="1" applyFill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Protection="1">
      <alignment vertical="center"/>
    </xf>
    <xf numFmtId="0" fontId="2" fillId="0" borderId="15" xfId="0" applyFont="1" applyBorder="1" applyAlignment="1" applyProtection="1">
      <alignment vertical="center" shrinkToFit="1"/>
    </xf>
    <xf numFmtId="41" fontId="2" fillId="0" borderId="19" xfId="0" applyNumberFormat="1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14" fillId="4" borderId="17" xfId="0" applyFont="1" applyFill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38" fontId="2" fillId="4" borderId="19" xfId="1" applyFont="1" applyFill="1" applyBorder="1" applyAlignment="1" applyProtection="1">
      <alignment horizontal="right" vertical="center"/>
    </xf>
    <xf numFmtId="0" fontId="2" fillId="0" borderId="45" xfId="0" applyFont="1" applyBorder="1" applyProtection="1">
      <alignment vertical="center"/>
    </xf>
    <xf numFmtId="0" fontId="16" fillId="5" borderId="46" xfId="0" applyFont="1" applyFill="1" applyBorder="1" applyAlignment="1" applyProtection="1">
      <alignment horizontal="center" vertical="center"/>
      <protection locked="0"/>
    </xf>
    <xf numFmtId="0" fontId="15" fillId="3" borderId="47" xfId="0" applyFont="1" applyFill="1" applyBorder="1" applyProtection="1">
      <alignment vertical="center"/>
      <protection locked="0"/>
    </xf>
    <xf numFmtId="0" fontId="15" fillId="3" borderId="48" xfId="0" applyFont="1" applyFill="1" applyBorder="1" applyProtection="1">
      <alignment vertical="center"/>
      <protection locked="0"/>
    </xf>
    <xf numFmtId="0" fontId="15" fillId="3" borderId="7" xfId="0" applyFont="1" applyFill="1" applyBorder="1" applyProtection="1">
      <alignment vertical="center"/>
      <protection locked="0"/>
    </xf>
    <xf numFmtId="0" fontId="14" fillId="4" borderId="5" xfId="0" applyNumberFormat="1" applyFont="1" applyFill="1" applyBorder="1" applyProtection="1">
      <alignment vertical="center"/>
    </xf>
    <xf numFmtId="0" fontId="4" fillId="4" borderId="8" xfId="0" applyFont="1" applyFill="1" applyBorder="1" applyProtection="1">
      <alignment vertical="center"/>
    </xf>
    <xf numFmtId="41" fontId="2" fillId="0" borderId="31" xfId="0" applyNumberFormat="1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14" fillId="4" borderId="30" xfId="0" applyFont="1" applyFill="1" applyBorder="1" applyAlignment="1" applyProtection="1">
      <alignment horizontal="right" vertical="center"/>
    </xf>
    <xf numFmtId="0" fontId="2" fillId="0" borderId="37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right" vertical="center"/>
    </xf>
    <xf numFmtId="38" fontId="2" fillId="4" borderId="31" xfId="1" applyFont="1" applyFill="1" applyBorder="1" applyAlignment="1" applyProtection="1">
      <alignment horizontal="right" vertical="center"/>
    </xf>
    <xf numFmtId="0" fontId="2" fillId="0" borderId="23" xfId="0" applyFont="1" applyBorder="1" applyAlignment="1" applyProtection="1">
      <alignment horizontal="center" vertical="center"/>
    </xf>
    <xf numFmtId="0" fontId="15" fillId="5" borderId="49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vertical="center" shrinkToFit="1"/>
    </xf>
    <xf numFmtId="0" fontId="2" fillId="0" borderId="50" xfId="0" applyFont="1" applyBorder="1" applyProtection="1">
      <alignment vertical="center"/>
    </xf>
    <xf numFmtId="0" fontId="2" fillId="0" borderId="51" xfId="0" applyFont="1" applyBorder="1" applyAlignment="1" applyProtection="1">
      <alignment horizontal="right" vertical="center"/>
    </xf>
    <xf numFmtId="0" fontId="16" fillId="5" borderId="24" xfId="0" applyFont="1" applyFill="1" applyBorder="1" applyAlignment="1" applyProtection="1">
      <alignment horizontal="center" vertical="center"/>
      <protection locked="0"/>
    </xf>
    <xf numFmtId="0" fontId="15" fillId="3" borderId="52" xfId="0" applyFont="1" applyFill="1" applyBorder="1" applyProtection="1">
      <alignment vertical="center"/>
      <protection locked="0"/>
    </xf>
    <xf numFmtId="0" fontId="15" fillId="3" borderId="53" xfId="0" applyFont="1" applyFill="1" applyBorder="1" applyProtection="1">
      <alignment vertical="center"/>
      <protection locked="0"/>
    </xf>
    <xf numFmtId="0" fontId="14" fillId="4" borderId="5" xfId="0" applyFont="1" applyFill="1" applyBorder="1" applyProtection="1">
      <alignment vertical="center"/>
    </xf>
    <xf numFmtId="0" fontId="2" fillId="0" borderId="54" xfId="0" applyFont="1" applyBorder="1" applyAlignment="1" applyProtection="1">
      <alignment vertical="center" shrinkToFit="1"/>
    </xf>
    <xf numFmtId="0" fontId="2" fillId="0" borderId="51" xfId="0" applyFont="1" applyBorder="1" applyProtection="1">
      <alignment vertical="center"/>
    </xf>
    <xf numFmtId="38" fontId="2" fillId="4" borderId="50" xfId="1" applyFont="1" applyFill="1" applyBorder="1" applyAlignment="1" applyProtection="1">
      <alignment horizontal="right" vertical="center"/>
    </xf>
    <xf numFmtId="0" fontId="14" fillId="4" borderId="5" xfId="0" applyFont="1" applyFill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left" vertical="center"/>
    </xf>
    <xf numFmtId="0" fontId="14" fillId="0" borderId="55" xfId="0" applyFont="1" applyBorder="1" applyAlignment="1" applyProtection="1">
      <alignment horizontal="center" vertical="center"/>
    </xf>
    <xf numFmtId="0" fontId="2" fillId="0" borderId="10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38" fontId="2" fillId="4" borderId="10" xfId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2" fillId="0" borderId="56" xfId="0" applyFont="1" applyBorder="1" applyAlignment="1" applyProtection="1">
      <alignment horizontal="center" vertical="center"/>
    </xf>
    <xf numFmtId="38" fontId="2" fillId="0" borderId="56" xfId="1" applyFont="1" applyFill="1" applyBorder="1" applyAlignment="1" applyProtection="1">
      <alignment horizontal="right" vertical="center"/>
    </xf>
    <xf numFmtId="0" fontId="2" fillId="0" borderId="56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left" vertical="center"/>
    </xf>
    <xf numFmtId="0" fontId="19" fillId="0" borderId="57" xfId="0" applyFont="1" applyBorder="1" applyAlignment="1" applyProtection="1">
      <alignment horizontal="center" vertical="center"/>
    </xf>
    <xf numFmtId="0" fontId="14" fillId="0" borderId="59" xfId="0" applyFont="1" applyBorder="1" applyAlignment="1" applyProtection="1">
      <alignment horizontal="center" vertical="center"/>
    </xf>
    <xf numFmtId="3" fontId="14" fillId="0" borderId="64" xfId="0" applyNumberFormat="1" applyFont="1" applyBorder="1" applyAlignment="1" applyProtection="1">
      <alignment vertical="center" shrinkToFit="1"/>
    </xf>
    <xf numFmtId="0" fontId="14" fillId="0" borderId="65" xfId="0" applyFont="1" applyBorder="1" applyAlignment="1" applyProtection="1">
      <alignment horizontal="center" vertical="center"/>
    </xf>
    <xf numFmtId="176" fontId="20" fillId="0" borderId="66" xfId="0" applyNumberFormat="1" applyFont="1" applyBorder="1" applyProtection="1">
      <alignment vertical="center"/>
    </xf>
    <xf numFmtId="3" fontId="12" fillId="0" borderId="67" xfId="0" applyNumberFormat="1" applyFont="1" applyBorder="1" applyProtection="1">
      <alignment vertical="center"/>
    </xf>
    <xf numFmtId="176" fontId="12" fillId="0" borderId="68" xfId="0" applyNumberFormat="1" applyFont="1" applyBorder="1" applyAlignment="1" applyProtection="1">
      <alignment vertical="center" shrinkToFit="1"/>
    </xf>
    <xf numFmtId="176" fontId="12" fillId="0" borderId="67" xfId="0" applyNumberFormat="1" applyFont="1" applyBorder="1" applyAlignment="1" applyProtection="1">
      <alignment vertical="center" shrinkToFit="1"/>
    </xf>
    <xf numFmtId="3" fontId="14" fillId="0" borderId="67" xfId="0" applyNumberFormat="1" applyFont="1" applyBorder="1" applyAlignment="1" applyProtection="1">
      <alignment horizontal="right" vertical="center"/>
    </xf>
    <xf numFmtId="176" fontId="14" fillId="0" borderId="70" xfId="0" applyNumberFormat="1" applyFont="1" applyBorder="1" applyAlignment="1" applyProtection="1">
      <alignment horizontal="right" vertical="center"/>
    </xf>
    <xf numFmtId="3" fontId="14" fillId="0" borderId="73" xfId="0" applyNumberFormat="1" applyFont="1" applyBorder="1" applyAlignment="1" applyProtection="1">
      <alignment vertical="center" shrinkToFit="1"/>
    </xf>
    <xf numFmtId="0" fontId="14" fillId="0" borderId="74" xfId="0" applyFont="1" applyBorder="1" applyAlignment="1" applyProtection="1">
      <alignment horizontal="center" vertical="center"/>
    </xf>
    <xf numFmtId="176" fontId="20" fillId="0" borderId="75" xfId="0" applyNumberFormat="1" applyFont="1" applyBorder="1" applyProtection="1">
      <alignment vertical="center"/>
    </xf>
    <xf numFmtId="3" fontId="12" fillId="0" borderId="76" xfId="0" applyNumberFormat="1" applyFont="1" applyBorder="1" applyProtection="1">
      <alignment vertical="center"/>
    </xf>
    <xf numFmtId="176" fontId="12" fillId="0" borderId="77" xfId="0" applyNumberFormat="1" applyFont="1" applyBorder="1" applyAlignment="1" applyProtection="1">
      <alignment vertical="center" shrinkToFit="1"/>
    </xf>
    <xf numFmtId="176" fontId="12" fillId="0" borderId="76" xfId="0" applyNumberFormat="1" applyFont="1" applyBorder="1" applyAlignment="1" applyProtection="1">
      <alignment vertical="center" shrinkToFit="1"/>
    </xf>
    <xf numFmtId="3" fontId="14" fillId="0" borderId="76" xfId="0" applyNumberFormat="1" applyFont="1" applyBorder="1" applyAlignment="1" applyProtection="1">
      <alignment horizontal="right" vertical="center"/>
    </xf>
    <xf numFmtId="176" fontId="14" fillId="0" borderId="78" xfId="0" applyNumberFormat="1" applyFont="1" applyBorder="1" applyAlignment="1" applyProtection="1">
      <alignment horizontal="right" vertical="center"/>
    </xf>
    <xf numFmtId="176" fontId="14" fillId="0" borderId="74" xfId="0" applyNumberFormat="1" applyFont="1" applyBorder="1" applyAlignment="1" applyProtection="1">
      <alignment horizontal="center" vertical="center"/>
    </xf>
    <xf numFmtId="3" fontId="12" fillId="0" borderId="81" xfId="0" applyNumberFormat="1" applyFont="1" applyBorder="1" applyAlignment="1" applyProtection="1">
      <alignment vertical="center" shrinkToFit="1"/>
    </xf>
    <xf numFmtId="0" fontId="14" fillId="0" borderId="82" xfId="0" applyFont="1" applyBorder="1" applyAlignment="1" applyProtection="1">
      <alignment horizontal="center" vertical="center"/>
    </xf>
    <xf numFmtId="176" fontId="2" fillId="0" borderId="83" xfId="0" applyNumberFormat="1" applyFont="1" applyBorder="1" applyProtection="1">
      <alignment vertical="center"/>
    </xf>
    <xf numFmtId="3" fontId="12" fillId="0" borderId="84" xfId="0" applyNumberFormat="1" applyFont="1" applyBorder="1" applyProtection="1">
      <alignment vertical="center"/>
    </xf>
    <xf numFmtId="176" fontId="12" fillId="0" borderId="85" xfId="0" applyNumberFormat="1" applyFont="1" applyBorder="1" applyAlignment="1" applyProtection="1">
      <alignment vertical="center" shrinkToFit="1"/>
    </xf>
    <xf numFmtId="176" fontId="12" fillId="0" borderId="84" xfId="0" applyNumberFormat="1" applyFont="1" applyBorder="1" applyAlignment="1" applyProtection="1">
      <alignment vertical="center" shrinkToFit="1"/>
    </xf>
    <xf numFmtId="3" fontId="14" fillId="0" borderId="84" xfId="0" applyNumberFormat="1" applyFont="1" applyBorder="1" applyAlignment="1" applyProtection="1">
      <alignment horizontal="right" vertical="center"/>
    </xf>
    <xf numFmtId="176" fontId="14" fillId="0" borderId="86" xfId="0" applyNumberFormat="1" applyFont="1" applyBorder="1" applyAlignment="1" applyProtection="1">
      <alignment horizontal="right" vertical="center"/>
    </xf>
    <xf numFmtId="41" fontId="2" fillId="0" borderId="0" xfId="0" applyNumberFormat="1" applyFont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right" vertical="center"/>
    </xf>
    <xf numFmtId="0" fontId="0" fillId="0" borderId="0" xfId="0" applyAlignment="1" applyProtection="1"/>
    <xf numFmtId="0" fontId="10" fillId="0" borderId="0" xfId="0" applyFont="1" applyAlignment="1" applyProtection="1">
      <alignment horizontal="left" vertical="center" wrapText="1"/>
    </xf>
    <xf numFmtId="31" fontId="14" fillId="0" borderId="0" xfId="0" applyNumberFormat="1" applyFont="1" applyAlignment="1" applyProtection="1">
      <alignment horizontal="center" vertical="center" wrapText="1"/>
    </xf>
    <xf numFmtId="0" fontId="2" fillId="0" borderId="79" xfId="0" applyFont="1" applyBorder="1" applyAlignment="1" applyProtection="1">
      <alignment horizontal="left" vertical="center"/>
    </xf>
    <xf numFmtId="0" fontId="2" fillId="0" borderId="80" xfId="0" applyFont="1" applyBorder="1" applyAlignment="1" applyProtection="1">
      <alignment horizontal="left" vertical="center"/>
    </xf>
    <xf numFmtId="176" fontId="12" fillId="0" borderId="85" xfId="0" applyNumberFormat="1" applyFont="1" applyBorder="1" applyAlignment="1" applyProtection="1">
      <alignment horizontal="center" vertical="center" shrinkToFit="1"/>
    </xf>
    <xf numFmtId="176" fontId="12" fillId="0" borderId="81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38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12" fillId="0" borderId="71" xfId="0" applyFont="1" applyBorder="1" applyAlignment="1" applyProtection="1">
      <alignment horizontal="left" vertical="center" shrinkToFit="1"/>
    </xf>
    <xf numFmtId="0" fontId="12" fillId="0" borderId="72" xfId="0" applyFont="1" applyBorder="1" applyAlignment="1" applyProtection="1">
      <alignment horizontal="left" vertical="center" shrinkToFit="1"/>
    </xf>
    <xf numFmtId="176" fontId="12" fillId="0" borderId="77" xfId="0" applyNumberFormat="1" applyFont="1" applyBorder="1" applyAlignment="1" applyProtection="1">
      <alignment horizontal="center" vertical="center" shrinkToFit="1"/>
    </xf>
    <xf numFmtId="176" fontId="12" fillId="0" borderId="73" xfId="0" applyNumberFormat="1" applyFont="1" applyBorder="1" applyAlignment="1" applyProtection="1">
      <alignment horizontal="center" vertical="center" shrinkToFit="1"/>
    </xf>
    <xf numFmtId="176" fontId="12" fillId="0" borderId="71" xfId="0" applyNumberFormat="1" applyFont="1" applyBorder="1" applyAlignment="1" applyProtection="1">
      <alignment horizontal="left" vertical="center" shrinkToFit="1"/>
    </xf>
    <xf numFmtId="176" fontId="12" fillId="0" borderId="72" xfId="0" applyNumberFormat="1" applyFont="1" applyBorder="1" applyAlignment="1" applyProtection="1">
      <alignment horizontal="left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0" fontId="14" fillId="0" borderId="31" xfId="0" applyFont="1" applyBorder="1" applyAlignment="1" applyProtection="1">
      <alignment horizontal="center" vertical="center" shrinkToFit="1"/>
    </xf>
    <xf numFmtId="176" fontId="14" fillId="0" borderId="58" xfId="0" applyNumberFormat="1" applyFont="1" applyBorder="1" applyAlignment="1" applyProtection="1">
      <alignment horizontal="center" vertical="center" shrinkToFit="1"/>
    </xf>
    <xf numFmtId="176" fontId="14" fillId="0" borderId="37" xfId="0" applyNumberFormat="1" applyFont="1" applyBorder="1" applyAlignment="1" applyProtection="1">
      <alignment horizontal="center" vertical="center" shrinkToFit="1"/>
    </xf>
    <xf numFmtId="0" fontId="14" fillId="0" borderId="60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 shrinkToFit="1"/>
    </xf>
    <xf numFmtId="0" fontId="14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left" vertical="center" shrinkToFit="1"/>
    </xf>
    <xf numFmtId="0" fontId="12" fillId="0" borderId="63" xfId="0" applyFont="1" applyBorder="1" applyAlignment="1" applyProtection="1">
      <alignment horizontal="left" vertical="center" shrinkToFit="1"/>
    </xf>
    <xf numFmtId="176" fontId="12" fillId="0" borderId="68" xfId="0" applyNumberFormat="1" applyFont="1" applyBorder="1" applyAlignment="1" applyProtection="1">
      <alignment horizontal="center" vertical="center" shrinkToFit="1"/>
    </xf>
    <xf numFmtId="176" fontId="12" fillId="0" borderId="69" xfId="0" applyNumberFormat="1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4" xfId="0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 applyProtection="1">
      <alignment horizontal="center" vertical="center"/>
    </xf>
    <xf numFmtId="0" fontId="18" fillId="7" borderId="2" xfId="0" applyFont="1" applyFill="1" applyBorder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/>
    </xf>
    <xf numFmtId="0" fontId="19" fillId="0" borderId="57" xfId="0" applyNumberFormat="1" applyFont="1" applyBorder="1" applyAlignment="1" applyProtection="1">
      <alignment horizontal="center" vertical="center"/>
    </xf>
    <xf numFmtId="0" fontId="20" fillId="0" borderId="57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111124</xdr:colOff>
      <xdr:row>0</xdr:row>
      <xdr:rowOff>95252</xdr:rowOff>
    </xdr:from>
    <xdr:ext cx="10387541" cy="42333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25D0E6-C762-4649-90E2-05385DB47104}"/>
            </a:ext>
          </a:extLst>
        </xdr:cNvPr>
        <xdr:cNvSpPr txBox="1"/>
      </xdr:nvSpPr>
      <xdr:spPr>
        <a:xfrm>
          <a:off x="330199" y="95252"/>
          <a:ext cx="10387541" cy="423331"/>
        </a:xfrm>
        <a:prstGeom prst="rect">
          <a:avLst/>
        </a:prstGeom>
        <a:solidFill>
          <a:srgbClr val="FF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記入例シートを参考に入力してください。黄色のセルは自動で計算されるので入力不要です。</a:t>
          </a:r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6275917" cy="4774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8B7E32-30A5-448B-93AB-F172AEFE9419}"/>
            </a:ext>
          </a:extLst>
        </xdr:cNvPr>
        <xdr:cNvSpPr txBox="1"/>
      </xdr:nvSpPr>
      <xdr:spPr>
        <a:xfrm>
          <a:off x="2600325" y="8401050"/>
          <a:ext cx="6275917" cy="477467"/>
        </a:xfrm>
        <a:prstGeom prst="rect">
          <a:avLst/>
        </a:prstGeom>
        <a:solidFill>
          <a:srgbClr val="FF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/>
            <a:t>領収書は切り離さず、</a:t>
          </a:r>
          <a:r>
            <a:rPr kumimoji="1" lang="en-US" altLang="ja-JP" sz="1400" b="1"/>
            <a:t>A4</a:t>
          </a:r>
          <a:r>
            <a:rPr kumimoji="1" lang="ja-JP" altLang="en-US" sz="1400" b="1"/>
            <a:t>の大きさで印刷して当日受付にお持ちください。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111124</xdr:colOff>
      <xdr:row>0</xdr:row>
      <xdr:rowOff>95252</xdr:rowOff>
    </xdr:from>
    <xdr:ext cx="10387541" cy="42333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245B51-0085-4ADF-A07F-0BB3D6C7E72A}"/>
            </a:ext>
          </a:extLst>
        </xdr:cNvPr>
        <xdr:cNvSpPr txBox="1"/>
      </xdr:nvSpPr>
      <xdr:spPr>
        <a:xfrm>
          <a:off x="330199" y="95252"/>
          <a:ext cx="10387541" cy="423331"/>
        </a:xfrm>
        <a:prstGeom prst="rect">
          <a:avLst/>
        </a:prstGeom>
        <a:solidFill>
          <a:srgbClr val="FF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記入例シートを参考に入力してください。黄色のセルは自動で計算されるので入力不要です。</a:t>
          </a:r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6275917" cy="4656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AC9115-7A10-452E-8C3D-F931BF5760DD}"/>
            </a:ext>
          </a:extLst>
        </xdr:cNvPr>
        <xdr:cNvSpPr txBox="1"/>
      </xdr:nvSpPr>
      <xdr:spPr>
        <a:xfrm>
          <a:off x="2600325" y="8401050"/>
          <a:ext cx="6275917" cy="465667"/>
        </a:xfrm>
        <a:prstGeom prst="rect">
          <a:avLst/>
        </a:prstGeom>
        <a:solidFill>
          <a:srgbClr val="FF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/>
            <a:t>領収書は切り離さず、</a:t>
          </a:r>
          <a:r>
            <a:rPr kumimoji="1" lang="en-US" altLang="ja-JP" sz="1400" b="1"/>
            <a:t>A4</a:t>
          </a:r>
          <a:r>
            <a:rPr kumimoji="1" lang="ja-JP" altLang="en-US" sz="1400" b="1"/>
            <a:t>の大きさで印刷して当日受付にお持ちください。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7971-D9F3-4A7F-8BAD-E17E9D4C3C1D}">
  <dimension ref="A1:R61"/>
  <sheetViews>
    <sheetView topLeftCell="A43" workbookViewId="0">
      <selection activeCell="B52" sqref="B52"/>
    </sheetView>
  </sheetViews>
  <sheetFormatPr defaultRowHeight="18.75"/>
  <cols>
    <col min="1" max="1" width="2.875" customWidth="1"/>
    <col min="2" max="2" width="9.75" customWidth="1"/>
    <col min="3" max="7" width="10.75" customWidth="1"/>
    <col min="8" max="8" width="6.125" customWidth="1"/>
    <col min="9" max="9" width="3.375" customWidth="1"/>
    <col min="10" max="10" width="32.625" customWidth="1"/>
    <col min="11" max="11" width="8" customWidth="1"/>
    <col min="12" max="12" width="3.375" customWidth="1"/>
    <col min="13" max="13" width="4.25" customWidth="1"/>
    <col min="14" max="14" width="2.125" customWidth="1"/>
    <col min="15" max="15" width="1.875" customWidth="1"/>
    <col min="16" max="16" width="9.75" customWidth="1"/>
    <col min="17" max="17" width="3.375" bestFit="1" customWidth="1"/>
    <col min="18" max="18" width="2.25" customWidth="1"/>
  </cols>
  <sheetData>
    <row r="1" spans="1:18" ht="48" customHeigh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  <c r="Q1" s="2"/>
      <c r="R1" s="2"/>
    </row>
    <row r="2" spans="1:18" ht="24" customHeight="1">
      <c r="A2" s="5"/>
      <c r="B2" s="160" t="s">
        <v>66</v>
      </c>
      <c r="C2" s="160"/>
      <c r="D2" s="160"/>
      <c r="E2" s="160"/>
      <c r="F2" s="160"/>
      <c r="G2" s="160"/>
      <c r="H2" s="160"/>
      <c r="I2" s="160"/>
      <c r="J2" s="160" t="s">
        <v>67</v>
      </c>
      <c r="K2" s="214" t="s">
        <v>0</v>
      </c>
      <c r="L2" s="215"/>
      <c r="M2" s="215"/>
      <c r="N2" s="215"/>
      <c r="O2" s="215"/>
      <c r="P2" s="215"/>
      <c r="Q2" s="215"/>
      <c r="R2" s="6"/>
    </row>
    <row r="3" spans="1:18" ht="24" customHeight="1">
      <c r="A3" s="5"/>
      <c r="B3" s="160"/>
      <c r="C3" s="160"/>
      <c r="D3" s="160"/>
      <c r="E3" s="160"/>
      <c r="F3" s="160"/>
      <c r="G3" s="160"/>
      <c r="H3" s="160"/>
      <c r="I3" s="160"/>
      <c r="J3" s="160"/>
      <c r="K3" s="215"/>
      <c r="L3" s="215"/>
      <c r="M3" s="215"/>
      <c r="N3" s="215"/>
      <c r="O3" s="215"/>
      <c r="P3" s="215"/>
      <c r="Q3" s="215"/>
      <c r="R3" s="6"/>
    </row>
    <row r="4" spans="1:18" ht="24" customHeight="1">
      <c r="A4" s="7"/>
      <c r="B4" s="8"/>
      <c r="C4" s="8"/>
      <c r="D4" s="8"/>
      <c r="E4" s="8"/>
      <c r="F4" s="8"/>
      <c r="G4" s="8"/>
      <c r="H4" s="8"/>
      <c r="I4" s="9"/>
      <c r="J4" s="216" t="s">
        <v>1</v>
      </c>
      <c r="K4" s="216"/>
      <c r="L4" s="216"/>
      <c r="M4" s="216"/>
      <c r="N4" s="216"/>
      <c r="O4" s="216"/>
      <c r="P4" s="216"/>
      <c r="Q4" s="216"/>
      <c r="R4" s="8"/>
    </row>
    <row r="5" spans="1:18" ht="24" customHeight="1">
      <c r="A5" s="7"/>
      <c r="B5" s="8"/>
      <c r="C5" s="8"/>
      <c r="D5" s="8"/>
      <c r="E5" s="8"/>
      <c r="F5" s="8"/>
      <c r="G5" s="8"/>
      <c r="H5" s="10"/>
      <c r="I5" s="11"/>
      <c r="J5" s="12"/>
      <c r="K5" s="6"/>
      <c r="L5" s="6"/>
      <c r="M5" s="6"/>
      <c r="N5" s="6"/>
      <c r="O5" s="6"/>
      <c r="P5" s="13"/>
      <c r="Q5" s="6"/>
      <c r="R5" s="7"/>
    </row>
    <row r="6" spans="1:18" ht="24" customHeight="1">
      <c r="A6" s="7"/>
      <c r="B6" s="14" t="s">
        <v>2</v>
      </c>
      <c r="C6" s="14"/>
      <c r="D6" s="15"/>
      <c r="E6" s="15"/>
      <c r="F6" s="15"/>
      <c r="G6" s="15"/>
      <c r="H6" s="10"/>
      <c r="I6" s="11"/>
      <c r="J6" s="12"/>
      <c r="K6" s="6"/>
      <c r="L6" s="6"/>
      <c r="M6" s="6"/>
      <c r="N6" s="6"/>
      <c r="O6" s="6"/>
      <c r="P6" s="13"/>
      <c r="Q6" s="6"/>
      <c r="R6" s="7"/>
    </row>
    <row r="7" spans="1:18" ht="24" customHeight="1">
      <c r="A7" s="7"/>
      <c r="B7" s="16" t="s">
        <v>3</v>
      </c>
      <c r="C7" s="17"/>
      <c r="D7" s="18"/>
      <c r="E7" s="18"/>
      <c r="F7" s="18"/>
      <c r="G7" s="18"/>
      <c r="H7" s="10"/>
      <c r="I7" s="11"/>
      <c r="J7" s="12"/>
      <c r="K7" s="6"/>
      <c r="L7" s="6"/>
      <c r="M7" s="6"/>
      <c r="N7" s="6"/>
      <c r="O7" s="6"/>
      <c r="P7" s="13"/>
      <c r="Q7" s="6"/>
      <c r="R7" s="7"/>
    </row>
    <row r="8" spans="1:18" ht="24" customHeight="1">
      <c r="A8" s="7"/>
      <c r="B8" s="19"/>
      <c r="C8" s="20"/>
      <c r="D8" s="10"/>
      <c r="E8" s="10"/>
      <c r="F8" s="10"/>
      <c r="G8" s="10"/>
      <c r="H8" s="10"/>
      <c r="I8" s="11"/>
      <c r="J8" s="12"/>
      <c r="K8" s="6"/>
      <c r="L8" s="6"/>
      <c r="M8" s="6"/>
      <c r="N8" s="6"/>
      <c r="O8" s="6"/>
      <c r="P8" s="13"/>
      <c r="Q8" s="6"/>
      <c r="R8" s="7"/>
    </row>
    <row r="9" spans="1:18" ht="24" customHeight="1" thickBot="1">
      <c r="A9" s="7"/>
      <c r="B9" s="6" t="s">
        <v>4</v>
      </c>
      <c r="C9" s="10"/>
      <c r="D9" s="10"/>
      <c r="E9" s="10"/>
      <c r="F9" s="10"/>
      <c r="G9" s="10"/>
      <c r="H9" s="10"/>
      <c r="I9" s="11"/>
      <c r="J9" s="12"/>
      <c r="K9" s="6"/>
      <c r="L9" s="6"/>
      <c r="M9" s="6"/>
      <c r="N9" s="6"/>
      <c r="O9" s="6"/>
      <c r="P9" s="13"/>
      <c r="Q9" s="6"/>
      <c r="R9" s="21"/>
    </row>
    <row r="10" spans="1:18" ht="24" customHeight="1">
      <c r="A10" s="7">
        <v>1</v>
      </c>
      <c r="B10" s="217" t="s">
        <v>5</v>
      </c>
      <c r="C10" s="22"/>
      <c r="D10" s="219"/>
      <c r="E10" s="220"/>
      <c r="F10" s="223" t="s">
        <v>6</v>
      </c>
      <c r="G10" s="223"/>
      <c r="H10" s="223"/>
      <c r="I10" s="224"/>
      <c r="J10" s="12"/>
      <c r="K10" s="6"/>
      <c r="L10" s="6"/>
      <c r="M10" s="6"/>
      <c r="N10" s="6"/>
      <c r="O10" s="6"/>
      <c r="P10" s="13"/>
      <c r="Q10" s="6"/>
      <c r="R10" s="21"/>
    </row>
    <row r="11" spans="1:18" ht="24" customHeight="1" thickBot="1">
      <c r="A11" s="7"/>
      <c r="B11" s="218"/>
      <c r="C11" s="23"/>
      <c r="D11" s="221"/>
      <c r="E11" s="222"/>
      <c r="F11" s="225"/>
      <c r="G11" s="225"/>
      <c r="H11" s="225"/>
      <c r="I11" s="226"/>
      <c r="J11" s="24"/>
      <c r="K11" s="8"/>
      <c r="L11" s="8"/>
      <c r="M11" s="8"/>
      <c r="N11" s="8"/>
      <c r="O11" s="8"/>
      <c r="P11" s="25"/>
      <c r="Q11" s="8"/>
      <c r="R11" s="21"/>
    </row>
    <row r="12" spans="1:18" ht="24" customHeight="1" thickBot="1">
      <c r="A12" s="7">
        <v>2</v>
      </c>
      <c r="B12" s="204" t="s">
        <v>7</v>
      </c>
      <c r="C12" s="205"/>
      <c r="D12" s="205"/>
      <c r="E12" s="205"/>
      <c r="F12" s="205"/>
      <c r="G12" s="206"/>
      <c r="H12" s="204" t="s">
        <v>8</v>
      </c>
      <c r="I12" s="206"/>
      <c r="J12" s="26" t="s">
        <v>9</v>
      </c>
      <c r="K12" s="27" t="s">
        <v>10</v>
      </c>
      <c r="L12" s="22"/>
      <c r="M12" s="207" t="s">
        <v>11</v>
      </c>
      <c r="N12" s="208"/>
      <c r="O12" s="209" t="s">
        <v>12</v>
      </c>
      <c r="P12" s="210"/>
      <c r="Q12" s="211"/>
      <c r="R12" s="21"/>
    </row>
    <row r="13" spans="1:18" ht="24" customHeight="1">
      <c r="A13" s="7"/>
      <c r="B13" s="28" t="s">
        <v>13</v>
      </c>
      <c r="C13" s="29"/>
      <c r="D13" s="30"/>
      <c r="E13" s="30"/>
      <c r="F13" s="30"/>
      <c r="G13" s="31"/>
      <c r="H13" s="32"/>
      <c r="I13" s="33"/>
      <c r="J13" s="34" t="s">
        <v>68</v>
      </c>
      <c r="K13" s="35">
        <v>1000</v>
      </c>
      <c r="L13" s="36" t="s">
        <v>14</v>
      </c>
      <c r="M13" s="212"/>
      <c r="N13" s="213"/>
      <c r="O13" s="37"/>
      <c r="P13" s="38">
        <f>K13</f>
        <v>1000</v>
      </c>
      <c r="Q13" s="39" t="s">
        <v>14</v>
      </c>
      <c r="R13" s="21"/>
    </row>
    <row r="14" spans="1:18" ht="24" customHeight="1">
      <c r="A14" s="7"/>
      <c r="B14" s="40"/>
      <c r="C14" s="41"/>
      <c r="D14" s="42"/>
      <c r="E14" s="42"/>
      <c r="F14" s="42"/>
      <c r="G14" s="43"/>
      <c r="H14" s="44"/>
      <c r="I14" s="45"/>
      <c r="J14" s="46" t="s">
        <v>15</v>
      </c>
      <c r="K14" s="47">
        <v>1000</v>
      </c>
      <c r="L14" s="48" t="s">
        <v>14</v>
      </c>
      <c r="M14" s="193"/>
      <c r="N14" s="194"/>
      <c r="O14" s="49"/>
      <c r="P14" s="50">
        <f>K14</f>
        <v>1000</v>
      </c>
      <c r="Q14" s="51" t="s">
        <v>14</v>
      </c>
      <c r="R14" s="21"/>
    </row>
    <row r="15" spans="1:18" ht="24" customHeight="1">
      <c r="A15" s="7"/>
      <c r="B15" s="40"/>
      <c r="C15" s="52"/>
      <c r="D15" s="53"/>
      <c r="E15" s="53"/>
      <c r="F15" s="53"/>
      <c r="G15" s="54"/>
      <c r="H15" s="44"/>
      <c r="I15" s="45"/>
      <c r="J15" s="46" t="s">
        <v>16</v>
      </c>
      <c r="K15" s="55">
        <v>1000</v>
      </c>
      <c r="L15" s="48" t="s">
        <v>14</v>
      </c>
      <c r="M15" s="193"/>
      <c r="N15" s="194"/>
      <c r="O15" s="49"/>
      <c r="P15" s="50">
        <f>K15</f>
        <v>1000</v>
      </c>
      <c r="Q15" s="51" t="s">
        <v>14</v>
      </c>
      <c r="R15" s="21"/>
    </row>
    <row r="16" spans="1:18" ht="24" customHeight="1">
      <c r="A16" s="7"/>
      <c r="B16" s="40"/>
      <c r="C16" s="52"/>
      <c r="D16" s="56"/>
      <c r="E16" s="53"/>
      <c r="F16" s="53"/>
      <c r="G16" s="54"/>
      <c r="H16" s="44"/>
      <c r="I16" s="57"/>
      <c r="J16" s="58"/>
      <c r="K16" s="47"/>
      <c r="L16" s="59"/>
      <c r="M16" s="195"/>
      <c r="N16" s="196"/>
      <c r="O16" s="60"/>
      <c r="P16" s="61">
        <f>K16</f>
        <v>0</v>
      </c>
      <c r="Q16" s="62"/>
      <c r="R16" s="21"/>
    </row>
    <row r="17" spans="1:18" ht="24" customHeight="1" thickBot="1">
      <c r="A17" s="7"/>
      <c r="B17" s="40"/>
      <c r="C17" s="63"/>
      <c r="D17" s="56"/>
      <c r="E17" s="53"/>
      <c r="F17" s="53"/>
      <c r="G17" s="54"/>
      <c r="H17" s="44"/>
      <c r="I17" s="57"/>
      <c r="J17" s="64"/>
      <c r="K17" s="65"/>
      <c r="L17" s="66"/>
      <c r="M17" s="197" t="s">
        <v>17</v>
      </c>
      <c r="N17" s="198"/>
      <c r="O17" s="65" t="s">
        <v>18</v>
      </c>
      <c r="P17" s="67">
        <f>SUM(P13:P16)</f>
        <v>3000</v>
      </c>
      <c r="Q17" s="68" t="s">
        <v>14</v>
      </c>
      <c r="R17" s="21"/>
    </row>
    <row r="18" spans="1:18" ht="24" customHeight="1">
      <c r="A18" s="7"/>
      <c r="B18" s="40"/>
      <c r="C18" s="69"/>
      <c r="D18" s="56"/>
      <c r="E18" s="53"/>
      <c r="F18" s="53"/>
      <c r="G18" s="54"/>
      <c r="H18" s="70"/>
      <c r="I18" s="57"/>
      <c r="J18" s="71" t="s">
        <v>19</v>
      </c>
      <c r="K18" s="72">
        <v>700</v>
      </c>
      <c r="L18" s="73" t="str">
        <f>IF(K18="","","円")</f>
        <v>円</v>
      </c>
      <c r="M18" s="74">
        <f>$H$25</f>
        <v>0</v>
      </c>
      <c r="N18" s="75" t="s">
        <v>20</v>
      </c>
      <c r="O18" s="76"/>
      <c r="P18" s="77">
        <f t="shared" ref="P18:P23" si="0">IF(K18="","",K18*M18)</f>
        <v>0</v>
      </c>
      <c r="Q18" s="39" t="str">
        <f>IF(K18="","","円")</f>
        <v>円</v>
      </c>
      <c r="R18" s="21"/>
    </row>
    <row r="19" spans="1:18" ht="24" customHeight="1" thickBot="1">
      <c r="A19" s="7"/>
      <c r="B19" s="78"/>
      <c r="C19" s="79"/>
      <c r="D19" s="80"/>
      <c r="E19" s="81"/>
      <c r="F19" s="81"/>
      <c r="G19" s="82"/>
      <c r="H19" s="83">
        <f>COUNTA(D13:G19)</f>
        <v>0</v>
      </c>
      <c r="I19" s="84" t="str">
        <f>IF(H19=0,"","人")</f>
        <v/>
      </c>
      <c r="J19" s="46"/>
      <c r="K19" s="85"/>
      <c r="L19" s="86"/>
      <c r="M19" s="87"/>
      <c r="N19" s="88"/>
      <c r="O19" s="89"/>
      <c r="P19" s="90" t="str">
        <f t="shared" si="0"/>
        <v/>
      </c>
      <c r="Q19" s="51" t="str">
        <f>IF(K19="","","円")</f>
        <v/>
      </c>
      <c r="R19" s="21"/>
    </row>
    <row r="20" spans="1:18" ht="24" customHeight="1">
      <c r="A20" s="7"/>
      <c r="B20" s="91" t="s">
        <v>22</v>
      </c>
      <c r="C20" s="92"/>
      <c r="D20" s="42"/>
      <c r="E20" s="42"/>
      <c r="F20" s="42"/>
      <c r="G20" s="43"/>
      <c r="H20" s="44"/>
      <c r="I20" s="45"/>
      <c r="J20" s="46"/>
      <c r="K20" s="85"/>
      <c r="L20" s="86"/>
      <c r="M20" s="87"/>
      <c r="N20" s="88"/>
      <c r="O20" s="89"/>
      <c r="P20" s="90" t="str">
        <f t="shared" si="0"/>
        <v/>
      </c>
      <c r="Q20" s="51"/>
      <c r="R20" s="21"/>
    </row>
    <row r="21" spans="1:18" ht="24" customHeight="1">
      <c r="A21" s="7"/>
      <c r="B21" s="40"/>
      <c r="C21" s="63"/>
      <c r="D21" s="42"/>
      <c r="E21" s="42"/>
      <c r="F21" s="42"/>
      <c r="G21" s="43"/>
      <c r="H21" s="44"/>
      <c r="I21" s="45"/>
      <c r="J21" s="46"/>
      <c r="K21" s="85"/>
      <c r="L21" s="86"/>
      <c r="M21" s="93"/>
      <c r="N21" s="88"/>
      <c r="O21" s="89"/>
      <c r="P21" s="90" t="str">
        <f t="shared" si="0"/>
        <v/>
      </c>
      <c r="Q21" s="51"/>
      <c r="R21" s="21"/>
    </row>
    <row r="22" spans="1:18" ht="24" customHeight="1">
      <c r="A22" s="7"/>
      <c r="B22" s="40"/>
      <c r="C22" s="63"/>
      <c r="D22" s="42"/>
      <c r="E22" s="42"/>
      <c r="F22" s="42"/>
      <c r="G22" s="43"/>
      <c r="H22" s="44"/>
      <c r="I22" s="45"/>
      <c r="J22" s="94"/>
      <c r="K22" s="95"/>
      <c r="L22" s="95"/>
      <c r="M22" s="93"/>
      <c r="N22" s="88"/>
      <c r="O22" s="96"/>
      <c r="P22" s="90" t="str">
        <f t="shared" si="0"/>
        <v/>
      </c>
      <c r="Q22" s="51"/>
      <c r="R22" s="21"/>
    </row>
    <row r="23" spans="1:18" ht="24" customHeight="1">
      <c r="A23" s="7"/>
      <c r="B23" s="40"/>
      <c r="C23" s="63"/>
      <c r="D23" s="42"/>
      <c r="E23" s="42"/>
      <c r="F23" s="42"/>
      <c r="G23" s="43"/>
      <c r="H23" s="44"/>
      <c r="I23" s="45"/>
      <c r="J23" s="94"/>
      <c r="K23" s="95"/>
      <c r="L23" s="95"/>
      <c r="M23" s="93"/>
      <c r="N23" s="88"/>
      <c r="O23" s="96"/>
      <c r="P23" s="90" t="str">
        <f t="shared" si="0"/>
        <v/>
      </c>
      <c r="Q23" s="51"/>
      <c r="R23" s="21"/>
    </row>
    <row r="24" spans="1:18" ht="24" customHeight="1" thickBot="1">
      <c r="A24" s="7"/>
      <c r="B24" s="78"/>
      <c r="C24" s="97"/>
      <c r="D24" s="98"/>
      <c r="E24" s="98"/>
      <c r="F24" s="98"/>
      <c r="G24" s="99"/>
      <c r="H24" s="100">
        <f>COUNTA(D20:G24)</f>
        <v>0</v>
      </c>
      <c r="I24" s="84" t="str">
        <f>IF(H24=0,"","人")</f>
        <v/>
      </c>
      <c r="J24" s="101"/>
      <c r="K24" s="95"/>
      <c r="L24" s="95"/>
      <c r="M24" s="197" t="s">
        <v>17</v>
      </c>
      <c r="N24" s="198"/>
      <c r="O24" s="102" t="s">
        <v>24</v>
      </c>
      <c r="P24" s="103">
        <f>SUM(P18:P23)</f>
        <v>0</v>
      </c>
      <c r="Q24" s="51" t="s">
        <v>14</v>
      </c>
      <c r="R24" s="21"/>
    </row>
    <row r="25" spans="1:18" ht="24" customHeight="1" thickBot="1">
      <c r="A25" s="7"/>
      <c r="B25" s="199" t="s">
        <v>25</v>
      </c>
      <c r="C25" s="200"/>
      <c r="D25" s="200"/>
      <c r="E25" s="200"/>
      <c r="F25" s="200"/>
      <c r="G25" s="201"/>
      <c r="H25" s="104">
        <f>SUM(H19,H24)</f>
        <v>0</v>
      </c>
      <c r="I25" s="105" t="s">
        <v>20</v>
      </c>
      <c r="J25" s="106" t="s">
        <v>26</v>
      </c>
      <c r="K25" s="107"/>
      <c r="L25" s="107"/>
      <c r="M25" s="202" t="s">
        <v>27</v>
      </c>
      <c r="N25" s="203"/>
      <c r="O25" s="108" t="s">
        <v>24</v>
      </c>
      <c r="P25" s="109">
        <f>IF(H25=0,0,P17+P24)</f>
        <v>0</v>
      </c>
      <c r="Q25" s="110" t="s">
        <v>14</v>
      </c>
      <c r="R25" s="21"/>
    </row>
    <row r="26" spans="1:18">
      <c r="A26" s="7"/>
      <c r="B26" s="7"/>
      <c r="C26" s="7"/>
      <c r="D26" s="10"/>
      <c r="E26" s="10"/>
      <c r="F26" s="10"/>
      <c r="G26" s="10"/>
      <c r="H26" s="10"/>
      <c r="I26" s="111"/>
      <c r="J26" s="112"/>
      <c r="K26" s="10"/>
      <c r="L26" s="10"/>
      <c r="M26" s="113"/>
      <c r="N26" s="113"/>
      <c r="O26" s="10"/>
      <c r="P26" s="114"/>
      <c r="Q26" s="21"/>
      <c r="R26" s="21"/>
    </row>
    <row r="27" spans="1:18">
      <c r="A27" s="7"/>
      <c r="B27" s="7"/>
      <c r="C27" s="7"/>
      <c r="D27" s="10"/>
      <c r="E27" s="10"/>
      <c r="F27" s="10"/>
      <c r="G27" s="10"/>
      <c r="H27" s="115"/>
      <c r="I27" s="111"/>
      <c r="J27" s="10"/>
      <c r="K27" s="10"/>
      <c r="L27" s="10"/>
      <c r="M27" s="21"/>
      <c r="N27" s="10"/>
      <c r="O27" s="10"/>
      <c r="P27" s="114"/>
      <c r="Q27" s="21"/>
      <c r="R27" s="21"/>
    </row>
    <row r="28" spans="1:18">
      <c r="A28" s="7"/>
      <c r="B28" s="7"/>
      <c r="C28" s="7"/>
      <c r="D28" s="10"/>
      <c r="E28" s="10"/>
      <c r="F28" s="10"/>
      <c r="G28" s="10"/>
      <c r="H28" s="115"/>
      <c r="I28" s="111"/>
      <c r="J28" s="10"/>
      <c r="K28" s="10"/>
      <c r="L28" s="10"/>
      <c r="M28" s="21"/>
      <c r="N28" s="10"/>
      <c r="O28" s="10"/>
      <c r="P28" s="114"/>
      <c r="Q28" s="21"/>
      <c r="R28" s="21"/>
    </row>
    <row r="29" spans="1:18">
      <c r="A29" s="7"/>
      <c r="B29" s="7"/>
      <c r="C29" s="7"/>
      <c r="D29" s="10"/>
      <c r="E29" s="10"/>
      <c r="F29" s="10"/>
      <c r="G29" s="10"/>
      <c r="H29" s="115"/>
      <c r="I29" s="111"/>
      <c r="J29" s="10"/>
      <c r="K29" s="10"/>
      <c r="L29" s="10"/>
      <c r="M29" s="21"/>
      <c r="N29" s="10"/>
      <c r="O29" s="10"/>
      <c r="P29" s="114"/>
      <c r="Q29" s="21"/>
      <c r="R29" s="21"/>
    </row>
    <row r="30" spans="1:18">
      <c r="A30" s="7"/>
      <c r="B30" s="7"/>
      <c r="C30" s="7"/>
      <c r="D30" s="10"/>
      <c r="E30" s="10"/>
      <c r="F30" s="10"/>
      <c r="G30" s="10"/>
      <c r="H30" s="115"/>
      <c r="I30" s="111"/>
      <c r="J30" s="10"/>
      <c r="K30" s="10"/>
      <c r="L30" s="10"/>
      <c r="M30" s="21"/>
      <c r="N30" s="10"/>
      <c r="O30" s="10"/>
      <c r="P30" s="114"/>
      <c r="Q30" s="21"/>
      <c r="R30" s="21"/>
    </row>
    <row r="31" spans="1:18">
      <c r="A31" s="7"/>
      <c r="B31" s="7"/>
      <c r="C31" s="7"/>
      <c r="D31" s="10"/>
      <c r="E31" s="10"/>
      <c r="F31" s="10"/>
      <c r="G31" s="10"/>
      <c r="H31" s="115"/>
      <c r="I31" s="111"/>
      <c r="J31" s="10"/>
      <c r="K31" s="10"/>
      <c r="L31" s="10"/>
      <c r="M31" s="21"/>
      <c r="N31" s="10"/>
      <c r="O31" s="10"/>
      <c r="P31" s="114"/>
      <c r="Q31" s="21"/>
      <c r="R31" s="21"/>
    </row>
    <row r="32" spans="1:18">
      <c r="A32" s="7"/>
      <c r="B32" s="182" t="s">
        <v>28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14"/>
      <c r="Q32" s="21"/>
      <c r="R32" s="21"/>
    </row>
    <row r="33" spans="1:18">
      <c r="A33" s="116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17"/>
      <c r="Q33" s="118"/>
      <c r="R33" s="118"/>
    </row>
    <row r="34" spans="1:18" ht="19.5" thickBot="1">
      <c r="A34" s="7"/>
      <c r="B34" s="7"/>
      <c r="C34" s="7"/>
      <c r="D34" s="10"/>
      <c r="E34" s="10"/>
      <c r="F34" s="10"/>
      <c r="G34" s="10"/>
      <c r="H34" s="115"/>
      <c r="I34" s="111"/>
      <c r="J34" s="10"/>
      <c r="K34" s="10"/>
      <c r="L34" s="10"/>
      <c r="M34" s="21"/>
      <c r="N34" s="10"/>
      <c r="O34" s="10"/>
      <c r="P34" s="114"/>
      <c r="Q34" s="21"/>
      <c r="R34" s="21"/>
    </row>
    <row r="35" spans="1:18" ht="25.5">
      <c r="A35" s="185" t="s">
        <v>29</v>
      </c>
      <c r="B35" s="186"/>
      <c r="C35" s="186"/>
      <c r="D35" s="186"/>
      <c r="E35" s="186"/>
      <c r="F35" s="186"/>
      <c r="G35" s="186"/>
      <c r="H35" s="187"/>
      <c r="I35" s="188" t="s">
        <v>30</v>
      </c>
      <c r="J35" s="189"/>
      <c r="K35" s="189"/>
      <c r="L35" s="189"/>
      <c r="M35" s="189"/>
      <c r="N35" s="189"/>
      <c r="O35" s="189"/>
      <c r="P35" s="189"/>
      <c r="Q35" s="189"/>
      <c r="R35" s="190"/>
    </row>
    <row r="36" spans="1:18">
      <c r="A36" s="119"/>
      <c r="B36" s="7"/>
      <c r="C36" s="7"/>
      <c r="D36" s="10"/>
      <c r="E36" s="10"/>
      <c r="F36" s="10"/>
      <c r="G36" s="10"/>
      <c r="H36" s="115"/>
      <c r="I36" s="119"/>
      <c r="J36" s="7"/>
      <c r="K36" s="7"/>
      <c r="L36" s="10"/>
      <c r="M36" s="10"/>
      <c r="N36" s="10"/>
      <c r="O36" s="10"/>
      <c r="P36" s="115"/>
      <c r="Q36" s="115"/>
      <c r="R36" s="120"/>
    </row>
    <row r="37" spans="1:18" ht="24" customHeight="1">
      <c r="A37" s="119"/>
      <c r="B37" s="7"/>
      <c r="C37" s="7"/>
      <c r="D37" s="10"/>
      <c r="E37" s="10"/>
      <c r="F37" s="10"/>
      <c r="G37" s="10"/>
      <c r="H37" s="115"/>
      <c r="I37" s="119"/>
      <c r="J37" s="7"/>
      <c r="K37" s="7"/>
      <c r="L37" s="10"/>
      <c r="M37" s="10"/>
      <c r="N37" s="10"/>
      <c r="O37" s="10"/>
      <c r="P37" s="115"/>
      <c r="Q37" s="115"/>
      <c r="R37" s="120"/>
    </row>
    <row r="38" spans="1:18" ht="24" customHeight="1">
      <c r="A38" s="119"/>
      <c r="B38" s="191">
        <f>D10</f>
        <v>0</v>
      </c>
      <c r="C38" s="191"/>
      <c r="D38" s="191"/>
      <c r="E38" s="192" t="s">
        <v>31</v>
      </c>
      <c r="F38" s="192"/>
      <c r="G38" s="10"/>
      <c r="H38" s="115"/>
      <c r="I38" s="119"/>
      <c r="J38" s="121">
        <f>D10</f>
        <v>0</v>
      </c>
      <c r="K38" s="192" t="s">
        <v>31</v>
      </c>
      <c r="L38" s="192"/>
      <c r="M38" s="192"/>
      <c r="N38" s="192"/>
      <c r="O38" s="192"/>
      <c r="P38" s="115"/>
      <c r="Q38" s="115"/>
      <c r="R38" s="120"/>
    </row>
    <row r="39" spans="1:18" ht="24" customHeight="1">
      <c r="A39" s="119"/>
      <c r="B39" s="7"/>
      <c r="C39" s="7"/>
      <c r="D39" s="10"/>
      <c r="E39" s="10"/>
      <c r="F39" s="10"/>
      <c r="G39" s="10"/>
      <c r="H39" s="115"/>
      <c r="I39" s="119"/>
      <c r="J39" s="7"/>
      <c r="K39" s="7"/>
      <c r="L39" s="10"/>
      <c r="M39" s="10"/>
      <c r="N39" s="10"/>
      <c r="O39" s="10"/>
      <c r="P39" s="115"/>
      <c r="Q39" s="115"/>
      <c r="R39" s="120"/>
    </row>
    <row r="40" spans="1:18" ht="24" customHeight="1">
      <c r="A40" s="119"/>
      <c r="B40" s="171" t="s">
        <v>32</v>
      </c>
      <c r="C40" s="172"/>
      <c r="D40" s="172"/>
      <c r="E40" s="172"/>
      <c r="F40" s="173" t="s">
        <v>33</v>
      </c>
      <c r="G40" s="174"/>
      <c r="H40" s="8"/>
      <c r="I40" s="119"/>
      <c r="J40" s="122" t="s">
        <v>34</v>
      </c>
      <c r="K40" s="175" t="s">
        <v>35</v>
      </c>
      <c r="L40" s="175"/>
      <c r="M40" s="176" t="s">
        <v>36</v>
      </c>
      <c r="N40" s="176"/>
      <c r="O40" s="176"/>
      <c r="P40" s="175" t="s">
        <v>33</v>
      </c>
      <c r="Q40" s="177"/>
      <c r="R40" s="120"/>
    </row>
    <row r="41" spans="1:18" ht="24" customHeight="1">
      <c r="A41" s="119"/>
      <c r="B41" s="178" t="str">
        <f>J13</f>
        <v>登山部報66号代金（1校あたり１冊）</v>
      </c>
      <c r="C41" s="179"/>
      <c r="D41" s="179"/>
      <c r="E41" s="179"/>
      <c r="F41" s="123">
        <f>IF(P13=0,"",P13)</f>
        <v>1000</v>
      </c>
      <c r="G41" s="124" t="s">
        <v>14</v>
      </c>
      <c r="H41" s="8"/>
      <c r="I41" s="119"/>
      <c r="J41" s="125" t="str">
        <f>J18</f>
        <v>大会参加料（1人あたり）　</v>
      </c>
      <c r="K41" s="126">
        <f>IF(K18=0,"",K18)</f>
        <v>700</v>
      </c>
      <c r="L41" s="127" t="s">
        <v>14</v>
      </c>
      <c r="M41" s="128">
        <f>M18</f>
        <v>0</v>
      </c>
      <c r="N41" s="180" t="s">
        <v>20</v>
      </c>
      <c r="O41" s="181"/>
      <c r="P41" s="129" t="str">
        <f>IF(P18=0,"",P18)</f>
        <v/>
      </c>
      <c r="Q41" s="130" t="s">
        <v>14</v>
      </c>
      <c r="R41" s="120"/>
    </row>
    <row r="42" spans="1:18" ht="24" customHeight="1">
      <c r="A42" s="119"/>
      <c r="B42" s="165" t="str">
        <f>J14</f>
        <v>全国高体連登山部加盟校分担金（1校あたり）</v>
      </c>
      <c r="C42" s="166"/>
      <c r="D42" s="166"/>
      <c r="E42" s="166"/>
      <c r="F42" s="131">
        <f>IF(P14=0,"",P14)</f>
        <v>1000</v>
      </c>
      <c r="G42" s="132" t="s">
        <v>14</v>
      </c>
      <c r="H42" s="8"/>
      <c r="I42" s="119"/>
      <c r="J42" s="133">
        <f>J19</f>
        <v>0</v>
      </c>
      <c r="K42" s="134" t="str">
        <f>IF(K19=0,"",K19)</f>
        <v/>
      </c>
      <c r="L42" s="135" t="s">
        <v>14</v>
      </c>
      <c r="M42" s="136">
        <f>M19</f>
        <v>0</v>
      </c>
      <c r="N42" s="167" t="s">
        <v>20</v>
      </c>
      <c r="O42" s="168"/>
      <c r="P42" s="137" t="str">
        <f>IF(P19=0,"",P19)</f>
        <v/>
      </c>
      <c r="Q42" s="138" t="s">
        <v>14</v>
      </c>
      <c r="R42" s="120"/>
    </row>
    <row r="43" spans="1:18" ht="24" customHeight="1">
      <c r="A43" s="119"/>
      <c r="B43" s="165" t="str">
        <f>J15</f>
        <v>長野県山岳協会分担金（1校あたり）</v>
      </c>
      <c r="C43" s="166"/>
      <c r="D43" s="166"/>
      <c r="E43" s="166"/>
      <c r="F43" s="131">
        <f>IF(P15=0,"",P15)</f>
        <v>1000</v>
      </c>
      <c r="G43" s="139" t="s">
        <v>14</v>
      </c>
      <c r="H43" s="8"/>
      <c r="I43" s="119"/>
      <c r="J43" s="133">
        <f>J20</f>
        <v>0</v>
      </c>
      <c r="K43" s="134" t="str">
        <f>IF(K20=0,"",K20)</f>
        <v/>
      </c>
      <c r="L43" s="135" t="s">
        <v>14</v>
      </c>
      <c r="M43" s="136">
        <f>M20</f>
        <v>0</v>
      </c>
      <c r="N43" s="167" t="s">
        <v>20</v>
      </c>
      <c r="O43" s="168"/>
      <c r="P43" s="137" t="str">
        <f>IF(P20=0,"",P20)</f>
        <v/>
      </c>
      <c r="Q43" s="138" t="s">
        <v>14</v>
      </c>
      <c r="R43" s="120"/>
    </row>
    <row r="44" spans="1:18" ht="24" customHeight="1">
      <c r="A44" s="119"/>
      <c r="B44" s="169">
        <f>J16</f>
        <v>0</v>
      </c>
      <c r="C44" s="170"/>
      <c r="D44" s="170"/>
      <c r="E44" s="170"/>
      <c r="F44" s="131" t="str">
        <f>IF(P16=0,"",P16)</f>
        <v/>
      </c>
      <c r="G44" s="139" t="s">
        <v>14</v>
      </c>
      <c r="H44" s="8"/>
      <c r="I44" s="119"/>
      <c r="J44" s="133">
        <f>J21</f>
        <v>0</v>
      </c>
      <c r="K44" s="134" t="str">
        <f>IF(K21=0,"",K21)</f>
        <v/>
      </c>
      <c r="L44" s="135" t="s">
        <v>14</v>
      </c>
      <c r="M44" s="136">
        <f>M21</f>
        <v>0</v>
      </c>
      <c r="N44" s="167" t="s">
        <v>20</v>
      </c>
      <c r="O44" s="168"/>
      <c r="P44" s="137" t="str">
        <f>IF(P21=0,"",P21)</f>
        <v/>
      </c>
      <c r="Q44" s="138" t="s">
        <v>14</v>
      </c>
      <c r="R44" s="120"/>
    </row>
    <row r="45" spans="1:18" ht="24" customHeight="1">
      <c r="A45" s="119"/>
      <c r="B45" s="156"/>
      <c r="C45" s="157"/>
      <c r="D45" s="157"/>
      <c r="E45" s="157"/>
      <c r="F45" s="140"/>
      <c r="G45" s="141"/>
      <c r="H45" s="8"/>
      <c r="I45" s="119"/>
      <c r="J45" s="142">
        <f>J22</f>
        <v>0</v>
      </c>
      <c r="K45" s="143" t="str">
        <f>IF(K22=0,"",K22)</f>
        <v/>
      </c>
      <c r="L45" s="144" t="s">
        <v>14</v>
      </c>
      <c r="M45" s="145">
        <f>M22</f>
        <v>0</v>
      </c>
      <c r="N45" s="158" t="s">
        <v>20</v>
      </c>
      <c r="O45" s="159"/>
      <c r="P45" s="146" t="str">
        <f>IF(P22=0,"",P22)</f>
        <v/>
      </c>
      <c r="Q45" s="147" t="s">
        <v>14</v>
      </c>
      <c r="R45" s="120"/>
    </row>
    <row r="46" spans="1:18">
      <c r="A46" s="119"/>
      <c r="B46" s="7"/>
      <c r="C46" s="7"/>
      <c r="D46" s="10"/>
      <c r="E46" s="10"/>
      <c r="F46" s="10"/>
      <c r="G46" s="10"/>
      <c r="H46" s="115"/>
      <c r="I46" s="119"/>
      <c r="J46" s="7"/>
      <c r="K46" s="148"/>
      <c r="L46" s="10"/>
      <c r="M46" s="10"/>
      <c r="N46" s="10"/>
      <c r="O46" s="10"/>
      <c r="P46" s="115"/>
      <c r="Q46" s="115"/>
      <c r="R46" s="120"/>
    </row>
    <row r="47" spans="1:18" ht="42">
      <c r="A47" s="119"/>
      <c r="B47" s="160" t="s">
        <v>37</v>
      </c>
      <c r="C47" s="160"/>
      <c r="D47" s="161">
        <f>P17</f>
        <v>3000</v>
      </c>
      <c r="E47" s="162"/>
      <c r="F47" s="162"/>
      <c r="G47" s="149" t="s">
        <v>14</v>
      </c>
      <c r="H47" s="115"/>
      <c r="I47" s="119"/>
      <c r="J47" s="150" t="s">
        <v>37</v>
      </c>
      <c r="K47" s="161">
        <f>P24</f>
        <v>0</v>
      </c>
      <c r="L47" s="161"/>
      <c r="M47" s="161"/>
      <c r="N47" s="161"/>
      <c r="O47" s="161"/>
      <c r="P47" s="161"/>
      <c r="Q47" s="163" t="s">
        <v>14</v>
      </c>
      <c r="R47" s="164"/>
    </row>
    <row r="48" spans="1:18">
      <c r="A48" s="119"/>
      <c r="B48" s="7"/>
      <c r="C48" s="7"/>
      <c r="D48" s="10"/>
      <c r="E48" s="10"/>
      <c r="F48" s="10"/>
      <c r="G48" s="10"/>
      <c r="H48" s="115"/>
      <c r="I48" s="119"/>
      <c r="J48" s="7"/>
      <c r="K48" s="7"/>
      <c r="L48" s="10"/>
      <c r="M48" s="10"/>
      <c r="N48" s="10"/>
      <c r="O48" s="10"/>
      <c r="P48" s="115"/>
      <c r="Q48" s="115"/>
      <c r="R48" s="120"/>
    </row>
    <row r="49" spans="1:18" ht="45" customHeight="1">
      <c r="A49" s="119"/>
      <c r="B49" s="154" t="str">
        <f>"但し　"&amp;$B$2&amp;$J$2&amp;CHAR(10)&amp;"学校徴収金として、上記正に領収いたしました。"</f>
        <v>但し　2023年度長野県高等学校総合体育大会第52回登山大会　
学校徴収金として、上記正に領収いたしました。</v>
      </c>
      <c r="C49" s="154"/>
      <c r="D49" s="154"/>
      <c r="E49" s="154"/>
      <c r="F49" s="154"/>
      <c r="G49" s="154"/>
      <c r="H49" s="154"/>
      <c r="I49" s="119"/>
      <c r="J49" s="154" t="str">
        <f>"但し　"&amp;$B$2&amp;$J$2&amp;CHAR(10)&amp;"生徒大会参加費及び施設利用料として、上記正に領収いたしました。"</f>
        <v>但し　2023年度長野県高等学校総合体育大会第52回登山大会　
生徒大会参加費及び施設利用料として、上記正に領収いたしました。</v>
      </c>
      <c r="K49" s="154"/>
      <c r="L49" s="154"/>
      <c r="M49" s="154"/>
      <c r="N49" s="154"/>
      <c r="O49" s="154"/>
      <c r="P49" s="154"/>
      <c r="Q49" s="154"/>
      <c r="R49" s="120"/>
    </row>
    <row r="50" spans="1:18" ht="27.95" customHeight="1">
      <c r="A50" s="119"/>
      <c r="B50" s="155" t="s">
        <v>70</v>
      </c>
      <c r="C50" s="155"/>
      <c r="D50" s="155"/>
      <c r="E50" s="155"/>
      <c r="F50" s="155"/>
      <c r="G50" s="155"/>
      <c r="H50" s="155"/>
      <c r="I50" s="119"/>
      <c r="J50" s="155" t="str">
        <f>B50</f>
        <v>令和5年6月1日　
　　　　　　　　　　　長野県高体連登山専門部
　　　　　　　　　　　　　　　　　専門委員長　横澤　克彦　　　　印</v>
      </c>
      <c r="K50" s="155"/>
      <c r="L50" s="155"/>
      <c r="M50" s="155"/>
      <c r="N50" s="155"/>
      <c r="O50" s="155"/>
      <c r="P50" s="155"/>
      <c r="Q50" s="155"/>
      <c r="R50" s="120"/>
    </row>
    <row r="51" spans="1:18" ht="27.95" customHeight="1">
      <c r="A51" s="119"/>
      <c r="B51" s="155"/>
      <c r="C51" s="155"/>
      <c r="D51" s="155"/>
      <c r="E51" s="155"/>
      <c r="F51" s="155"/>
      <c r="G51" s="155"/>
      <c r="H51" s="155"/>
      <c r="I51" s="119"/>
      <c r="J51" s="155"/>
      <c r="K51" s="155"/>
      <c r="L51" s="155"/>
      <c r="M51" s="155"/>
      <c r="N51" s="155"/>
      <c r="O51" s="155"/>
      <c r="P51" s="155"/>
      <c r="Q51" s="155"/>
      <c r="R51" s="120"/>
    </row>
    <row r="52" spans="1:18" ht="19.5" thickBot="1">
      <c r="A52" s="151"/>
      <c r="B52" s="23"/>
      <c r="C52" s="23"/>
      <c r="D52" s="66"/>
      <c r="E52" s="66"/>
      <c r="F52" s="66"/>
      <c r="G52" s="66"/>
      <c r="H52" s="152"/>
      <c r="I52" s="151"/>
      <c r="J52" s="23"/>
      <c r="K52" s="23"/>
      <c r="L52" s="66"/>
      <c r="M52" s="66"/>
      <c r="N52" s="66"/>
      <c r="O52" s="66"/>
      <c r="P52" s="152"/>
      <c r="Q52" s="152"/>
      <c r="R52" s="105"/>
    </row>
    <row r="53" spans="1:18">
      <c r="A53" s="7"/>
      <c r="B53" s="7"/>
      <c r="C53" s="7"/>
      <c r="D53" s="10"/>
      <c r="E53" s="10"/>
      <c r="F53" s="10"/>
      <c r="G53" s="10"/>
      <c r="H53" s="115"/>
      <c r="I53" s="111"/>
      <c r="J53" s="10"/>
      <c r="K53" s="10"/>
      <c r="L53" s="10"/>
      <c r="M53" s="21"/>
      <c r="N53" s="10"/>
      <c r="O53" s="10"/>
      <c r="P53" s="114"/>
      <c r="Q53" s="21"/>
      <c r="R53" s="21"/>
    </row>
    <row r="54" spans="1:18">
      <c r="A54" s="7"/>
      <c r="B54" s="8"/>
      <c r="C54" s="8"/>
      <c r="D54" s="8"/>
      <c r="E54" s="8"/>
      <c r="F54" s="8"/>
      <c r="G54" s="8"/>
      <c r="H54" s="8"/>
      <c r="I54" s="9"/>
      <c r="J54" s="8"/>
      <c r="K54" s="8"/>
      <c r="L54" s="8"/>
      <c r="M54" s="8"/>
      <c r="N54" s="8"/>
      <c r="O54" s="8"/>
      <c r="P54" s="25"/>
      <c r="Q54" s="8"/>
      <c r="R54" s="8"/>
    </row>
    <row r="55" spans="1:18">
      <c r="A55" s="7"/>
      <c r="B55" s="8"/>
      <c r="C55" s="8"/>
      <c r="D55" s="8"/>
      <c r="E55" s="8"/>
      <c r="F55" s="8"/>
      <c r="G55" s="8"/>
      <c r="H55" s="8"/>
      <c r="I55" s="9"/>
      <c r="J55" s="8"/>
      <c r="K55" s="8"/>
      <c r="L55" s="8"/>
      <c r="M55" s="8"/>
      <c r="N55" s="8"/>
      <c r="O55" s="8"/>
      <c r="P55" s="25"/>
      <c r="Q55" s="8"/>
      <c r="R55" s="8"/>
    </row>
    <row r="56" spans="1:18">
      <c r="A56" s="7"/>
      <c r="B56" s="8"/>
      <c r="C56" s="8"/>
      <c r="D56" s="8"/>
      <c r="E56" s="8"/>
      <c r="F56" s="8"/>
      <c r="G56" s="8"/>
      <c r="H56" s="8"/>
      <c r="I56" s="9"/>
      <c r="J56" s="8"/>
      <c r="K56" s="8"/>
      <c r="L56" s="8"/>
      <c r="M56" s="8"/>
      <c r="N56" s="8"/>
      <c r="O56" s="8"/>
      <c r="P56" s="25"/>
      <c r="Q56" s="8"/>
      <c r="R56" s="8"/>
    </row>
    <row r="57" spans="1:18">
      <c r="A57" s="7"/>
      <c r="B57" s="8"/>
      <c r="C57" s="8"/>
      <c r="D57" s="8"/>
      <c r="E57" s="8"/>
      <c r="F57" s="8"/>
      <c r="G57" s="8"/>
      <c r="H57" s="8"/>
      <c r="I57" s="9"/>
      <c r="J57" s="8"/>
      <c r="K57" s="8"/>
      <c r="L57" s="8"/>
      <c r="M57" s="8"/>
      <c r="N57" s="8"/>
      <c r="O57" s="8"/>
      <c r="P57" s="25"/>
      <c r="Q57" s="8"/>
      <c r="R57" s="8"/>
    </row>
    <row r="58" spans="1:18">
      <c r="A58" s="7"/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25"/>
      <c r="Q58" s="8"/>
      <c r="R58" s="8"/>
    </row>
    <row r="59" spans="1:18">
      <c r="A59" s="7"/>
      <c r="B59" s="8"/>
      <c r="C59" s="8"/>
      <c r="D59" s="8"/>
      <c r="E59" s="8"/>
      <c r="F59" s="8"/>
      <c r="G59" s="8"/>
      <c r="H59" s="8"/>
      <c r="I59" s="9"/>
      <c r="J59" s="8"/>
      <c r="K59" s="8"/>
      <c r="L59" s="8"/>
      <c r="M59" s="8"/>
      <c r="N59" s="8"/>
      <c r="O59" s="8"/>
      <c r="P59" s="25"/>
      <c r="Q59" s="8"/>
      <c r="R59" s="8"/>
    </row>
    <row r="60" spans="1:18">
      <c r="A60" s="7"/>
      <c r="B60" s="8"/>
      <c r="C60" s="153" t="s">
        <v>38</v>
      </c>
      <c r="D60" s="153" t="s">
        <v>39</v>
      </c>
      <c r="E60" s="153" t="s">
        <v>40</v>
      </c>
      <c r="F60" s="153" t="s">
        <v>41</v>
      </c>
      <c r="G60" s="8" t="s">
        <v>42</v>
      </c>
      <c r="H60" s="8" t="s">
        <v>43</v>
      </c>
      <c r="I60" s="9"/>
      <c r="J60" s="8"/>
      <c r="K60" s="8"/>
      <c r="L60" s="8"/>
      <c r="M60" s="8"/>
      <c r="N60" s="8"/>
      <c r="O60" s="8"/>
      <c r="P60" s="25"/>
      <c r="Q60" s="8"/>
      <c r="R60" s="8"/>
    </row>
    <row r="61" spans="1:18">
      <c r="A61" s="7"/>
      <c r="B61" s="8"/>
      <c r="C61" s="153" t="s">
        <v>43</v>
      </c>
      <c r="D61" s="153" t="s">
        <v>43</v>
      </c>
      <c r="E61" s="153" t="s">
        <v>43</v>
      </c>
      <c r="F61" s="153" t="s">
        <v>43</v>
      </c>
      <c r="G61" s="8" t="s">
        <v>43</v>
      </c>
      <c r="H61" s="8"/>
      <c r="I61" s="9"/>
      <c r="J61" s="8"/>
      <c r="K61" s="8"/>
      <c r="L61" s="8"/>
      <c r="M61" s="8"/>
      <c r="N61" s="8"/>
      <c r="O61" s="8"/>
      <c r="P61" s="25"/>
      <c r="Q61" s="8"/>
      <c r="R61" s="8"/>
    </row>
  </sheetData>
  <protectedRanges>
    <protectedRange sqref="C13:C24" name="範囲1_5"/>
  </protectedRanges>
  <mergeCells count="48">
    <mergeCell ref="M14:N14"/>
    <mergeCell ref="B2:I3"/>
    <mergeCell ref="J2:J3"/>
    <mergeCell ref="K2:Q3"/>
    <mergeCell ref="J4:Q4"/>
    <mergeCell ref="B10:B11"/>
    <mergeCell ref="D10:E11"/>
    <mergeCell ref="F10:I11"/>
    <mergeCell ref="B12:G12"/>
    <mergeCell ref="H12:I12"/>
    <mergeCell ref="M12:N12"/>
    <mergeCell ref="O12:Q12"/>
    <mergeCell ref="M13:N13"/>
    <mergeCell ref="M15:N15"/>
    <mergeCell ref="M16:N16"/>
    <mergeCell ref="M17:N17"/>
    <mergeCell ref="M24:N24"/>
    <mergeCell ref="B25:G25"/>
    <mergeCell ref="M25:N25"/>
    <mergeCell ref="B41:E41"/>
    <mergeCell ref="N41:O41"/>
    <mergeCell ref="B32:O33"/>
    <mergeCell ref="A35:H35"/>
    <mergeCell ref="I35:R35"/>
    <mergeCell ref="B38:D38"/>
    <mergeCell ref="E38:F38"/>
    <mergeCell ref="K38:O38"/>
    <mergeCell ref="B40:E40"/>
    <mergeCell ref="F40:G40"/>
    <mergeCell ref="K40:L40"/>
    <mergeCell ref="M40:O40"/>
    <mergeCell ref="P40:Q40"/>
    <mergeCell ref="B42:E42"/>
    <mergeCell ref="N42:O42"/>
    <mergeCell ref="B43:E43"/>
    <mergeCell ref="N43:O43"/>
    <mergeCell ref="B44:E44"/>
    <mergeCell ref="N44:O44"/>
    <mergeCell ref="B49:H49"/>
    <mergeCell ref="J49:Q49"/>
    <mergeCell ref="B50:H51"/>
    <mergeCell ref="J50:Q51"/>
    <mergeCell ref="B45:E45"/>
    <mergeCell ref="N45:O45"/>
    <mergeCell ref="B47:C47"/>
    <mergeCell ref="D47:F47"/>
    <mergeCell ref="K47:P47"/>
    <mergeCell ref="Q47:R47"/>
  </mergeCells>
  <phoneticPr fontId="3"/>
  <conditionalFormatting sqref="B38:D38 J38 D47 K47">
    <cfRule type="cellIs" dxfId="1" priority="1" stopIfTrue="1" operator="equal">
      <formula>0</formula>
    </cfRule>
  </conditionalFormatting>
  <dataValidations count="6">
    <dataValidation type="list" allowBlank="1" showInputMessage="1" showErrorMessage="1" sqref="C24 C18:C19" xr:uid="{7A88B004-58D3-4859-9D7E-9BCD9ED7FDCE}">
      <formula1>$H$60</formula1>
    </dataValidation>
    <dataValidation type="list" allowBlank="1" showInputMessage="1" showErrorMessage="1" sqref="C14 C21:C22" xr:uid="{4A52C3BF-3395-44F6-9CE7-A42885F35C0C}">
      <formula1>$D$60:$D$61</formula1>
    </dataValidation>
    <dataValidation type="list" allowBlank="1" showInputMessage="1" showErrorMessage="1" sqref="C17" xr:uid="{6EC9C5C9-FA7A-4D06-8176-524121D97C7D}">
      <formula1>$G$60:$G$61</formula1>
    </dataValidation>
    <dataValidation type="list" allowBlank="1" showInputMessage="1" showErrorMessage="1" sqref="C13 C20" xr:uid="{FDD10547-908D-4DA3-97F2-1DD64EC05444}">
      <formula1>$C$60:$C$61</formula1>
    </dataValidation>
    <dataValidation type="list" allowBlank="1" showInputMessage="1" showErrorMessage="1" sqref="C15 C23" xr:uid="{F15477ED-0226-424F-AC31-340FC4E19988}">
      <formula1>$E$60:$E$61</formula1>
    </dataValidation>
    <dataValidation type="list" allowBlank="1" showInputMessage="1" showErrorMessage="1" sqref="C16" xr:uid="{780A6426-4A52-4206-921B-FCAED8D63BBF}">
      <formula1>$F$60:$F$4561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02AE-27A1-4EBE-BE93-6F549B1F5D2B}">
  <sheetPr>
    <pageSetUpPr fitToPage="1"/>
  </sheetPr>
  <dimension ref="A1:R61"/>
  <sheetViews>
    <sheetView tabSelected="1" zoomScale="55" zoomScaleNormal="55" workbookViewId="0">
      <selection activeCell="X15" sqref="X15"/>
    </sheetView>
  </sheetViews>
  <sheetFormatPr defaultRowHeight="18.75"/>
  <cols>
    <col min="1" max="1" width="2.875" customWidth="1"/>
    <col min="2" max="2" width="9.75" customWidth="1"/>
    <col min="3" max="7" width="10.75" customWidth="1"/>
    <col min="8" max="8" width="6.125" customWidth="1"/>
    <col min="9" max="9" width="3.375" customWidth="1"/>
    <col min="10" max="10" width="32.625" customWidth="1"/>
    <col min="11" max="11" width="8" customWidth="1"/>
    <col min="12" max="12" width="3.375" customWidth="1"/>
    <col min="13" max="13" width="4.25" customWidth="1"/>
    <col min="14" max="14" width="2.125" customWidth="1"/>
    <col min="15" max="15" width="1.875" customWidth="1"/>
    <col min="16" max="16" width="9.75" customWidth="1"/>
    <col min="17" max="17" width="3.375" bestFit="1" customWidth="1"/>
    <col min="18" max="18" width="2.25" customWidth="1"/>
  </cols>
  <sheetData>
    <row r="1" spans="1:18" ht="48" customHeigh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  <c r="Q1" s="2"/>
      <c r="R1" s="2"/>
    </row>
    <row r="2" spans="1:18" ht="24" customHeight="1">
      <c r="A2" s="5"/>
      <c r="B2" s="160" t="s">
        <v>66</v>
      </c>
      <c r="C2" s="160"/>
      <c r="D2" s="160"/>
      <c r="E2" s="160"/>
      <c r="F2" s="160"/>
      <c r="G2" s="160"/>
      <c r="H2" s="160"/>
      <c r="I2" s="160"/>
      <c r="J2" s="160" t="s">
        <v>67</v>
      </c>
      <c r="K2" s="214" t="s">
        <v>0</v>
      </c>
      <c r="L2" s="215"/>
      <c r="M2" s="215"/>
      <c r="N2" s="215"/>
      <c r="O2" s="215"/>
      <c r="P2" s="215"/>
      <c r="Q2" s="215"/>
      <c r="R2" s="6"/>
    </row>
    <row r="3" spans="1:18" ht="24" customHeight="1">
      <c r="A3" s="5"/>
      <c r="B3" s="160"/>
      <c r="C3" s="160"/>
      <c r="D3" s="160"/>
      <c r="E3" s="160"/>
      <c r="F3" s="160"/>
      <c r="G3" s="160"/>
      <c r="H3" s="160"/>
      <c r="I3" s="160"/>
      <c r="J3" s="160"/>
      <c r="K3" s="215"/>
      <c r="L3" s="215"/>
      <c r="M3" s="215"/>
      <c r="N3" s="215"/>
      <c r="O3" s="215"/>
      <c r="P3" s="215"/>
      <c r="Q3" s="215"/>
      <c r="R3" s="6"/>
    </row>
    <row r="4" spans="1:18" ht="24" customHeight="1">
      <c r="A4" s="7"/>
      <c r="B4" s="8"/>
      <c r="C4" s="8"/>
      <c r="D4" s="8"/>
      <c r="E4" s="8"/>
      <c r="F4" s="8"/>
      <c r="G4" s="8"/>
      <c r="H4" s="8"/>
      <c r="I4" s="9"/>
      <c r="J4" s="216" t="s">
        <v>1</v>
      </c>
      <c r="K4" s="216"/>
      <c r="L4" s="216"/>
      <c r="M4" s="216"/>
      <c r="N4" s="216"/>
      <c r="O4" s="216"/>
      <c r="P4" s="216"/>
      <c r="Q4" s="216"/>
      <c r="R4" s="8"/>
    </row>
    <row r="5" spans="1:18" ht="24" customHeight="1">
      <c r="A5" s="7"/>
      <c r="B5" s="8"/>
      <c r="C5" s="8"/>
      <c r="D5" s="8"/>
      <c r="E5" s="8"/>
      <c r="F5" s="8"/>
      <c r="G5" s="8"/>
      <c r="H5" s="10"/>
      <c r="I5" s="11"/>
      <c r="J5" s="12"/>
      <c r="K5" s="6"/>
      <c r="L5" s="6"/>
      <c r="M5" s="6"/>
      <c r="N5" s="6"/>
      <c r="O5" s="6"/>
      <c r="P5" s="13"/>
      <c r="Q5" s="6"/>
      <c r="R5" s="7"/>
    </row>
    <row r="6" spans="1:18" ht="24" customHeight="1">
      <c r="A6" s="7"/>
      <c r="B6" s="14" t="s">
        <v>2</v>
      </c>
      <c r="C6" s="14"/>
      <c r="D6" s="15"/>
      <c r="E6" s="15"/>
      <c r="F6" s="15"/>
      <c r="G6" s="15"/>
      <c r="H6" s="10"/>
      <c r="I6" s="11"/>
      <c r="J6" s="12"/>
      <c r="K6" s="6"/>
      <c r="L6" s="6"/>
      <c r="M6" s="6"/>
      <c r="N6" s="6"/>
      <c r="O6" s="6"/>
      <c r="P6" s="13"/>
      <c r="Q6" s="6"/>
      <c r="R6" s="7"/>
    </row>
    <row r="7" spans="1:18" ht="24" customHeight="1">
      <c r="A7" s="7"/>
      <c r="B7" s="16" t="s">
        <v>3</v>
      </c>
      <c r="C7" s="17"/>
      <c r="D7" s="18"/>
      <c r="E7" s="18"/>
      <c r="F7" s="18"/>
      <c r="G7" s="18"/>
      <c r="H7" s="10"/>
      <c r="I7" s="11"/>
      <c r="J7" s="12"/>
      <c r="K7" s="6"/>
      <c r="L7" s="6"/>
      <c r="M7" s="6"/>
      <c r="N7" s="6"/>
      <c r="O7" s="6"/>
      <c r="P7" s="13"/>
      <c r="Q7" s="6"/>
      <c r="R7" s="7"/>
    </row>
    <row r="8" spans="1:18" ht="24" customHeight="1">
      <c r="A8" s="7"/>
      <c r="B8" s="19"/>
      <c r="C8" s="20"/>
      <c r="D8" s="10"/>
      <c r="E8" s="10"/>
      <c r="F8" s="10"/>
      <c r="G8" s="10"/>
      <c r="H8" s="10"/>
      <c r="I8" s="11"/>
      <c r="J8" s="12"/>
      <c r="K8" s="6"/>
      <c r="L8" s="6"/>
      <c r="M8" s="6"/>
      <c r="N8" s="6"/>
      <c r="O8" s="6"/>
      <c r="P8" s="13"/>
      <c r="Q8" s="6"/>
      <c r="R8" s="7"/>
    </row>
    <row r="9" spans="1:18" ht="24" customHeight="1" thickBot="1">
      <c r="A9" s="7"/>
      <c r="B9" s="6" t="s">
        <v>4</v>
      </c>
      <c r="C9" s="10"/>
      <c r="D9" s="10"/>
      <c r="E9" s="10"/>
      <c r="F9" s="10"/>
      <c r="G9" s="10"/>
      <c r="H9" s="10"/>
      <c r="I9" s="11"/>
      <c r="J9" s="12"/>
      <c r="K9" s="6"/>
      <c r="L9" s="6"/>
      <c r="M9" s="6"/>
      <c r="N9" s="6"/>
      <c r="O9" s="6"/>
      <c r="P9" s="13"/>
      <c r="Q9" s="6"/>
      <c r="R9" s="21"/>
    </row>
    <row r="10" spans="1:18" ht="24" customHeight="1">
      <c r="A10" s="7">
        <v>1</v>
      </c>
      <c r="B10" s="217" t="s">
        <v>5</v>
      </c>
      <c r="C10" s="22"/>
      <c r="D10" s="219" t="s">
        <v>44</v>
      </c>
      <c r="E10" s="220"/>
      <c r="F10" s="223" t="s">
        <v>6</v>
      </c>
      <c r="G10" s="223"/>
      <c r="H10" s="223"/>
      <c r="I10" s="224"/>
      <c r="J10" s="12"/>
      <c r="K10" s="6"/>
      <c r="L10" s="6"/>
      <c r="M10" s="6"/>
      <c r="N10" s="6"/>
      <c r="O10" s="6"/>
      <c r="P10" s="13"/>
      <c r="Q10" s="6"/>
      <c r="R10" s="21"/>
    </row>
    <row r="11" spans="1:18" ht="24" customHeight="1" thickBot="1">
      <c r="A11" s="7"/>
      <c r="B11" s="218"/>
      <c r="C11" s="23"/>
      <c r="D11" s="221"/>
      <c r="E11" s="222"/>
      <c r="F11" s="225"/>
      <c r="G11" s="225"/>
      <c r="H11" s="225"/>
      <c r="I11" s="226"/>
      <c r="J11" s="24"/>
      <c r="K11" s="8"/>
      <c r="L11" s="8"/>
      <c r="M11" s="8"/>
      <c r="N11" s="8"/>
      <c r="O11" s="8"/>
      <c r="P11" s="25"/>
      <c r="Q11" s="8"/>
      <c r="R11" s="21"/>
    </row>
    <row r="12" spans="1:18" ht="24" customHeight="1" thickBot="1">
      <c r="A12" s="7">
        <v>2</v>
      </c>
      <c r="B12" s="204" t="s">
        <v>7</v>
      </c>
      <c r="C12" s="205"/>
      <c r="D12" s="205"/>
      <c r="E12" s="205"/>
      <c r="F12" s="205"/>
      <c r="G12" s="206"/>
      <c r="H12" s="204" t="s">
        <v>8</v>
      </c>
      <c r="I12" s="206"/>
      <c r="J12" s="26" t="s">
        <v>9</v>
      </c>
      <c r="K12" s="27" t="s">
        <v>10</v>
      </c>
      <c r="L12" s="22"/>
      <c r="M12" s="207" t="s">
        <v>11</v>
      </c>
      <c r="N12" s="208"/>
      <c r="O12" s="209" t="s">
        <v>12</v>
      </c>
      <c r="P12" s="210"/>
      <c r="Q12" s="211"/>
      <c r="R12" s="21"/>
    </row>
    <row r="13" spans="1:18" ht="24" customHeight="1">
      <c r="A13" s="7"/>
      <c r="B13" s="28" t="s">
        <v>13</v>
      </c>
      <c r="C13" s="29" t="s">
        <v>38</v>
      </c>
      <c r="D13" s="30" t="s">
        <v>45</v>
      </c>
      <c r="E13" s="30" t="s">
        <v>46</v>
      </c>
      <c r="F13" s="30" t="s">
        <v>47</v>
      </c>
      <c r="G13" s="31" t="s">
        <v>48</v>
      </c>
      <c r="H13" s="32"/>
      <c r="I13" s="33"/>
      <c r="J13" s="34" t="s">
        <v>68</v>
      </c>
      <c r="K13" s="35">
        <v>1000</v>
      </c>
      <c r="L13" s="36" t="s">
        <v>14</v>
      </c>
      <c r="M13" s="212"/>
      <c r="N13" s="213"/>
      <c r="O13" s="37"/>
      <c r="P13" s="38">
        <f>K13</f>
        <v>1000</v>
      </c>
      <c r="Q13" s="39" t="s">
        <v>14</v>
      </c>
      <c r="R13" s="21"/>
    </row>
    <row r="14" spans="1:18" ht="24" customHeight="1">
      <c r="A14" s="7"/>
      <c r="B14" s="40"/>
      <c r="C14" s="41" t="s">
        <v>49</v>
      </c>
      <c r="D14" s="42" t="s">
        <v>50</v>
      </c>
      <c r="E14" s="42" t="s">
        <v>51</v>
      </c>
      <c r="F14" s="42" t="s">
        <v>52</v>
      </c>
      <c r="G14" s="43" t="s">
        <v>53</v>
      </c>
      <c r="H14" s="44"/>
      <c r="I14" s="45"/>
      <c r="J14" s="46" t="s">
        <v>15</v>
      </c>
      <c r="K14" s="47">
        <v>1000</v>
      </c>
      <c r="L14" s="48" t="s">
        <v>14</v>
      </c>
      <c r="M14" s="193"/>
      <c r="N14" s="194"/>
      <c r="O14" s="49"/>
      <c r="P14" s="50">
        <f>K14</f>
        <v>1000</v>
      </c>
      <c r="Q14" s="51" t="s">
        <v>14</v>
      </c>
      <c r="R14" s="21"/>
    </row>
    <row r="15" spans="1:18" ht="24" customHeight="1">
      <c r="A15" s="7"/>
      <c r="B15" s="40"/>
      <c r="C15" s="52" t="s">
        <v>54</v>
      </c>
      <c r="D15" s="53" t="s">
        <v>55</v>
      </c>
      <c r="E15" s="53" t="s">
        <v>56</v>
      </c>
      <c r="F15" s="53" t="s">
        <v>57</v>
      </c>
      <c r="G15" s="54" t="s">
        <v>58</v>
      </c>
      <c r="H15" s="44"/>
      <c r="I15" s="45"/>
      <c r="J15" s="46" t="s">
        <v>16</v>
      </c>
      <c r="K15" s="55">
        <v>1000</v>
      </c>
      <c r="L15" s="48" t="s">
        <v>14</v>
      </c>
      <c r="M15" s="193"/>
      <c r="N15" s="194"/>
      <c r="O15" s="49"/>
      <c r="P15" s="50">
        <f>K15</f>
        <v>1000</v>
      </c>
      <c r="Q15" s="51" t="s">
        <v>14</v>
      </c>
      <c r="R15" s="21"/>
    </row>
    <row r="16" spans="1:18" ht="24" customHeight="1">
      <c r="A16" s="7"/>
      <c r="B16" s="40"/>
      <c r="C16" s="52" t="s">
        <v>59</v>
      </c>
      <c r="D16" s="56" t="s">
        <v>60</v>
      </c>
      <c r="E16" s="53"/>
      <c r="F16" s="53"/>
      <c r="G16" s="54"/>
      <c r="H16" s="44"/>
      <c r="I16" s="57"/>
      <c r="J16" s="58"/>
      <c r="K16" s="47"/>
      <c r="L16" s="59"/>
      <c r="M16" s="195"/>
      <c r="N16" s="196"/>
      <c r="O16" s="60"/>
      <c r="P16" s="61">
        <f>K16</f>
        <v>0</v>
      </c>
      <c r="Q16" s="62"/>
      <c r="R16" s="21"/>
    </row>
    <row r="17" spans="1:18" ht="24" customHeight="1" thickBot="1">
      <c r="A17" s="7"/>
      <c r="B17" s="40"/>
      <c r="C17" s="63"/>
      <c r="D17" s="56"/>
      <c r="E17" s="53"/>
      <c r="F17" s="53"/>
      <c r="G17" s="54"/>
      <c r="H17" s="44"/>
      <c r="I17" s="57"/>
      <c r="J17" s="64"/>
      <c r="K17" s="65"/>
      <c r="L17" s="66"/>
      <c r="M17" s="197" t="s">
        <v>17</v>
      </c>
      <c r="N17" s="198"/>
      <c r="O17" s="65" t="s">
        <v>18</v>
      </c>
      <c r="P17" s="67">
        <f>SUM(P13:P16)</f>
        <v>3000</v>
      </c>
      <c r="Q17" s="68" t="s">
        <v>14</v>
      </c>
      <c r="R17" s="21"/>
    </row>
    <row r="18" spans="1:18" ht="24" customHeight="1">
      <c r="A18" s="7"/>
      <c r="B18" s="40"/>
      <c r="C18" s="69"/>
      <c r="D18" s="56"/>
      <c r="E18" s="53"/>
      <c r="F18" s="53"/>
      <c r="G18" s="54"/>
      <c r="H18" s="70"/>
      <c r="I18" s="57"/>
      <c r="J18" s="71" t="s">
        <v>19</v>
      </c>
      <c r="K18" s="72">
        <v>700</v>
      </c>
      <c r="L18" s="73" t="str">
        <f>IF(K18="","","円")</f>
        <v>円</v>
      </c>
      <c r="M18" s="74">
        <f>$H$25</f>
        <v>18</v>
      </c>
      <c r="N18" s="75" t="s">
        <v>20</v>
      </c>
      <c r="O18" s="76"/>
      <c r="P18" s="77">
        <f t="shared" ref="P18:P23" si="0">IF(K18="","",K18*M18)</f>
        <v>12600</v>
      </c>
      <c r="Q18" s="39" t="str">
        <f>IF(K18="","","円")</f>
        <v>円</v>
      </c>
      <c r="R18" s="21"/>
    </row>
    <row r="19" spans="1:18" ht="24" customHeight="1" thickBot="1">
      <c r="A19" s="7"/>
      <c r="B19" s="78"/>
      <c r="C19" s="79"/>
      <c r="D19" s="80"/>
      <c r="E19" s="81"/>
      <c r="F19" s="81"/>
      <c r="G19" s="82"/>
      <c r="H19" s="83">
        <f>COUNTA(D13:G19)</f>
        <v>13</v>
      </c>
      <c r="I19" s="84" t="str">
        <f>IF(H19=0,"","人")</f>
        <v>人</v>
      </c>
      <c r="J19" s="46"/>
      <c r="K19" s="85"/>
      <c r="L19" s="86" t="s">
        <v>21</v>
      </c>
      <c r="M19" s="87"/>
      <c r="N19" s="88" t="s">
        <v>20</v>
      </c>
      <c r="O19" s="89"/>
      <c r="P19" s="90" t="str">
        <f t="shared" si="0"/>
        <v/>
      </c>
      <c r="Q19" s="51" t="str">
        <f>IF(K19="","","円")</f>
        <v/>
      </c>
      <c r="R19" s="21"/>
    </row>
    <row r="20" spans="1:18" ht="24" customHeight="1">
      <c r="A20" s="7"/>
      <c r="B20" s="91" t="s">
        <v>22</v>
      </c>
      <c r="C20" s="92" t="s">
        <v>38</v>
      </c>
      <c r="D20" s="42" t="s">
        <v>61</v>
      </c>
      <c r="E20" s="42" t="s">
        <v>62</v>
      </c>
      <c r="F20" s="42" t="s">
        <v>63</v>
      </c>
      <c r="G20" s="43" t="s">
        <v>64</v>
      </c>
      <c r="H20" s="44"/>
      <c r="I20" s="45"/>
      <c r="J20" s="46"/>
      <c r="K20" s="85"/>
      <c r="L20" s="86" t="s">
        <v>21</v>
      </c>
      <c r="M20" s="87"/>
      <c r="N20" s="88" t="s">
        <v>20</v>
      </c>
      <c r="O20" s="89"/>
      <c r="P20" s="90" t="str">
        <f t="shared" si="0"/>
        <v/>
      </c>
      <c r="Q20" s="51" t="s">
        <v>23</v>
      </c>
      <c r="R20" s="21"/>
    </row>
    <row r="21" spans="1:18" ht="24" customHeight="1">
      <c r="A21" s="7"/>
      <c r="B21" s="40"/>
      <c r="C21" s="63" t="s">
        <v>59</v>
      </c>
      <c r="D21" s="42" t="s">
        <v>65</v>
      </c>
      <c r="E21" s="42"/>
      <c r="F21" s="42"/>
      <c r="G21" s="43"/>
      <c r="H21" s="44"/>
      <c r="I21" s="45"/>
      <c r="J21" s="46"/>
      <c r="K21" s="85"/>
      <c r="L21" s="86"/>
      <c r="M21" s="93"/>
      <c r="N21" s="88"/>
      <c r="O21" s="89"/>
      <c r="P21" s="90" t="str">
        <f t="shared" si="0"/>
        <v/>
      </c>
      <c r="Q21" s="51"/>
      <c r="R21" s="21"/>
    </row>
    <row r="22" spans="1:18" ht="24" customHeight="1">
      <c r="A22" s="7"/>
      <c r="B22" s="40"/>
      <c r="C22" s="63"/>
      <c r="D22" s="42"/>
      <c r="E22" s="42"/>
      <c r="F22" s="42"/>
      <c r="G22" s="43"/>
      <c r="H22" s="44"/>
      <c r="I22" s="45"/>
      <c r="J22" s="94"/>
      <c r="K22" s="95"/>
      <c r="L22" s="95"/>
      <c r="M22" s="93"/>
      <c r="N22" s="88"/>
      <c r="O22" s="96"/>
      <c r="P22" s="90" t="str">
        <f t="shared" si="0"/>
        <v/>
      </c>
      <c r="Q22" s="51"/>
      <c r="R22" s="21"/>
    </row>
    <row r="23" spans="1:18" ht="24" customHeight="1">
      <c r="A23" s="7"/>
      <c r="B23" s="40"/>
      <c r="C23" s="63"/>
      <c r="D23" s="42"/>
      <c r="E23" s="42"/>
      <c r="F23" s="42"/>
      <c r="G23" s="43"/>
      <c r="H23" s="44"/>
      <c r="I23" s="45"/>
      <c r="J23" s="94"/>
      <c r="K23" s="95"/>
      <c r="L23" s="95"/>
      <c r="M23" s="93"/>
      <c r="N23" s="88"/>
      <c r="O23" s="96"/>
      <c r="P23" s="90" t="str">
        <f t="shared" si="0"/>
        <v/>
      </c>
      <c r="Q23" s="51"/>
      <c r="R23" s="21"/>
    </row>
    <row r="24" spans="1:18" ht="24" customHeight="1" thickBot="1">
      <c r="A24" s="7"/>
      <c r="B24" s="78"/>
      <c r="C24" s="97"/>
      <c r="D24" s="98"/>
      <c r="E24" s="98"/>
      <c r="F24" s="98"/>
      <c r="G24" s="99"/>
      <c r="H24" s="100">
        <f>COUNTA(D20:G24)</f>
        <v>5</v>
      </c>
      <c r="I24" s="84" t="str">
        <f>IF(H24=0,"","人")</f>
        <v>人</v>
      </c>
      <c r="J24" s="101"/>
      <c r="K24" s="95"/>
      <c r="L24" s="95"/>
      <c r="M24" s="197" t="s">
        <v>17</v>
      </c>
      <c r="N24" s="198"/>
      <c r="O24" s="102" t="s">
        <v>24</v>
      </c>
      <c r="P24" s="103">
        <f>SUM(P18:P23)</f>
        <v>12600</v>
      </c>
      <c r="Q24" s="51" t="s">
        <v>14</v>
      </c>
      <c r="R24" s="21"/>
    </row>
    <row r="25" spans="1:18" ht="24" customHeight="1" thickBot="1">
      <c r="A25" s="7"/>
      <c r="B25" s="199" t="s">
        <v>25</v>
      </c>
      <c r="C25" s="200"/>
      <c r="D25" s="200"/>
      <c r="E25" s="200"/>
      <c r="F25" s="200"/>
      <c r="G25" s="201"/>
      <c r="H25" s="104">
        <f>SUM(H19,H24)</f>
        <v>18</v>
      </c>
      <c r="I25" s="105" t="s">
        <v>20</v>
      </c>
      <c r="J25" s="106" t="s">
        <v>26</v>
      </c>
      <c r="K25" s="107"/>
      <c r="L25" s="107"/>
      <c r="M25" s="202" t="s">
        <v>27</v>
      </c>
      <c r="N25" s="203"/>
      <c r="O25" s="108" t="s">
        <v>24</v>
      </c>
      <c r="P25" s="109">
        <f>IF(H25=0,0,P17+P24)</f>
        <v>15600</v>
      </c>
      <c r="Q25" s="110" t="s">
        <v>14</v>
      </c>
      <c r="R25" s="21"/>
    </row>
    <row r="26" spans="1:18">
      <c r="A26" s="7"/>
      <c r="B26" s="7"/>
      <c r="C26" s="7"/>
      <c r="D26" s="10"/>
      <c r="E26" s="10"/>
      <c r="F26" s="10"/>
      <c r="G26" s="10"/>
      <c r="H26" s="10"/>
      <c r="I26" s="111"/>
      <c r="J26" s="112"/>
      <c r="K26" s="10"/>
      <c r="L26" s="10"/>
      <c r="M26" s="113"/>
      <c r="N26" s="113"/>
      <c r="O26" s="10"/>
      <c r="P26" s="114"/>
      <c r="Q26" s="21"/>
      <c r="R26" s="21"/>
    </row>
    <row r="27" spans="1:18">
      <c r="A27" s="7"/>
      <c r="B27" s="7"/>
      <c r="C27" s="7"/>
      <c r="D27" s="10"/>
      <c r="E27" s="10"/>
      <c r="F27" s="10"/>
      <c r="G27" s="10"/>
      <c r="H27" s="115"/>
      <c r="I27" s="111"/>
      <c r="J27" s="10"/>
      <c r="K27" s="10"/>
      <c r="L27" s="10"/>
      <c r="M27" s="21"/>
      <c r="N27" s="10"/>
      <c r="O27" s="10"/>
      <c r="P27" s="114"/>
      <c r="Q27" s="21"/>
      <c r="R27" s="21"/>
    </row>
    <row r="28" spans="1:18">
      <c r="A28" s="7"/>
      <c r="B28" s="7"/>
      <c r="C28" s="7"/>
      <c r="D28" s="10"/>
      <c r="E28" s="10"/>
      <c r="F28" s="10"/>
      <c r="G28" s="10"/>
      <c r="H28" s="115"/>
      <c r="I28" s="111"/>
      <c r="J28" s="10"/>
      <c r="K28" s="10"/>
      <c r="L28" s="10"/>
      <c r="M28" s="21"/>
      <c r="N28" s="10"/>
      <c r="O28" s="10"/>
      <c r="P28" s="114"/>
      <c r="Q28" s="21"/>
      <c r="R28" s="21"/>
    </row>
    <row r="29" spans="1:18">
      <c r="A29" s="7"/>
      <c r="B29" s="7"/>
      <c r="C29" s="7"/>
      <c r="D29" s="10"/>
      <c r="E29" s="10"/>
      <c r="F29" s="10"/>
      <c r="G29" s="10"/>
      <c r="H29" s="115"/>
      <c r="I29" s="111"/>
      <c r="J29" s="10"/>
      <c r="K29" s="10"/>
      <c r="L29" s="10"/>
      <c r="M29" s="21"/>
      <c r="N29" s="10"/>
      <c r="O29" s="10"/>
      <c r="P29" s="114"/>
      <c r="Q29" s="21"/>
      <c r="R29" s="21"/>
    </row>
    <row r="30" spans="1:18">
      <c r="A30" s="7"/>
      <c r="B30" s="7"/>
      <c r="C30" s="7"/>
      <c r="D30" s="10"/>
      <c r="E30" s="10"/>
      <c r="F30" s="10"/>
      <c r="G30" s="10"/>
      <c r="H30" s="115"/>
      <c r="I30" s="111"/>
      <c r="J30" s="10"/>
      <c r="K30" s="10"/>
      <c r="L30" s="10"/>
      <c r="M30" s="21"/>
      <c r="N30" s="10"/>
      <c r="O30" s="10"/>
      <c r="P30" s="114"/>
      <c r="Q30" s="21"/>
      <c r="R30" s="21"/>
    </row>
    <row r="31" spans="1:18">
      <c r="A31" s="7"/>
      <c r="B31" s="7"/>
      <c r="C31" s="7"/>
      <c r="D31" s="10"/>
      <c r="E31" s="10"/>
      <c r="F31" s="10"/>
      <c r="G31" s="10"/>
      <c r="H31" s="115"/>
      <c r="I31" s="111"/>
      <c r="J31" s="10"/>
      <c r="K31" s="10"/>
      <c r="L31" s="10"/>
      <c r="M31" s="21"/>
      <c r="N31" s="10"/>
      <c r="O31" s="10"/>
      <c r="P31" s="114"/>
      <c r="Q31" s="21"/>
      <c r="R31" s="21"/>
    </row>
    <row r="32" spans="1:18">
      <c r="A32" s="7"/>
      <c r="B32" s="182" t="s">
        <v>28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14"/>
      <c r="Q32" s="21"/>
      <c r="R32" s="21"/>
    </row>
    <row r="33" spans="1:18">
      <c r="A33" s="116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17"/>
      <c r="Q33" s="118"/>
      <c r="R33" s="118"/>
    </row>
    <row r="34" spans="1:18" ht="19.5" thickBot="1">
      <c r="A34" s="7"/>
      <c r="B34" s="7"/>
      <c r="C34" s="7"/>
      <c r="D34" s="10"/>
      <c r="E34" s="10"/>
      <c r="F34" s="10"/>
      <c r="G34" s="10"/>
      <c r="H34" s="115"/>
      <c r="I34" s="111"/>
      <c r="J34" s="10"/>
      <c r="K34" s="10"/>
      <c r="L34" s="10"/>
      <c r="M34" s="21"/>
      <c r="N34" s="10"/>
      <c r="O34" s="10"/>
      <c r="P34" s="114"/>
      <c r="Q34" s="21"/>
      <c r="R34" s="21"/>
    </row>
    <row r="35" spans="1:18" ht="25.5">
      <c r="A35" s="185" t="s">
        <v>29</v>
      </c>
      <c r="B35" s="186"/>
      <c r="C35" s="186"/>
      <c r="D35" s="186"/>
      <c r="E35" s="186"/>
      <c r="F35" s="186"/>
      <c r="G35" s="186"/>
      <c r="H35" s="187"/>
      <c r="I35" s="188" t="s">
        <v>30</v>
      </c>
      <c r="J35" s="189"/>
      <c r="K35" s="189"/>
      <c r="L35" s="189"/>
      <c r="M35" s="189"/>
      <c r="N35" s="189"/>
      <c r="O35" s="189"/>
      <c r="P35" s="189"/>
      <c r="Q35" s="189"/>
      <c r="R35" s="190"/>
    </row>
    <row r="36" spans="1:18">
      <c r="A36" s="119"/>
      <c r="B36" s="7"/>
      <c r="C36" s="7"/>
      <c r="D36" s="10"/>
      <c r="E36" s="10"/>
      <c r="F36" s="10"/>
      <c r="G36" s="10"/>
      <c r="H36" s="115"/>
      <c r="I36" s="119"/>
      <c r="J36" s="7"/>
      <c r="K36" s="7"/>
      <c r="L36" s="10"/>
      <c r="M36" s="10"/>
      <c r="N36" s="10"/>
      <c r="O36" s="10"/>
      <c r="P36" s="115"/>
      <c r="Q36" s="115"/>
      <c r="R36" s="120"/>
    </row>
    <row r="37" spans="1:18" ht="24" customHeight="1">
      <c r="A37" s="119"/>
      <c r="B37" s="7"/>
      <c r="C37" s="7"/>
      <c r="D37" s="10"/>
      <c r="E37" s="10"/>
      <c r="F37" s="10"/>
      <c r="G37" s="10"/>
      <c r="H37" s="115"/>
      <c r="I37" s="119"/>
      <c r="J37" s="7"/>
      <c r="K37" s="7"/>
      <c r="L37" s="10"/>
      <c r="M37" s="10"/>
      <c r="N37" s="10"/>
      <c r="O37" s="10"/>
      <c r="P37" s="115"/>
      <c r="Q37" s="115"/>
      <c r="R37" s="120"/>
    </row>
    <row r="38" spans="1:18" ht="24" customHeight="1">
      <c r="A38" s="119"/>
      <c r="B38" s="191" t="str">
        <f>D10</f>
        <v>信濃</v>
      </c>
      <c r="C38" s="191"/>
      <c r="D38" s="191"/>
      <c r="E38" s="192" t="s">
        <v>31</v>
      </c>
      <c r="F38" s="192"/>
      <c r="G38" s="10"/>
      <c r="H38" s="115"/>
      <c r="I38" s="119"/>
      <c r="J38" s="121" t="str">
        <f>D10</f>
        <v>信濃</v>
      </c>
      <c r="K38" s="192" t="s">
        <v>31</v>
      </c>
      <c r="L38" s="192"/>
      <c r="M38" s="192"/>
      <c r="N38" s="192"/>
      <c r="O38" s="192"/>
      <c r="P38" s="115"/>
      <c r="Q38" s="115"/>
      <c r="R38" s="120"/>
    </row>
    <row r="39" spans="1:18" ht="24" customHeight="1">
      <c r="A39" s="119"/>
      <c r="B39" s="7"/>
      <c r="C39" s="7"/>
      <c r="D39" s="10"/>
      <c r="E39" s="10"/>
      <c r="F39" s="10"/>
      <c r="G39" s="10"/>
      <c r="H39" s="115"/>
      <c r="I39" s="119"/>
      <c r="J39" s="7"/>
      <c r="K39" s="7"/>
      <c r="L39" s="10"/>
      <c r="M39" s="10"/>
      <c r="N39" s="10"/>
      <c r="O39" s="10"/>
      <c r="P39" s="115"/>
      <c r="Q39" s="115"/>
      <c r="R39" s="120"/>
    </row>
    <row r="40" spans="1:18" ht="24" customHeight="1">
      <c r="A40" s="119"/>
      <c r="B40" s="171" t="s">
        <v>32</v>
      </c>
      <c r="C40" s="172"/>
      <c r="D40" s="172"/>
      <c r="E40" s="172"/>
      <c r="F40" s="173" t="s">
        <v>33</v>
      </c>
      <c r="G40" s="174"/>
      <c r="H40" s="8"/>
      <c r="I40" s="119"/>
      <c r="J40" s="122" t="s">
        <v>34</v>
      </c>
      <c r="K40" s="175" t="s">
        <v>35</v>
      </c>
      <c r="L40" s="175"/>
      <c r="M40" s="176" t="s">
        <v>36</v>
      </c>
      <c r="N40" s="176"/>
      <c r="O40" s="176"/>
      <c r="P40" s="175" t="s">
        <v>33</v>
      </c>
      <c r="Q40" s="177"/>
      <c r="R40" s="120"/>
    </row>
    <row r="41" spans="1:18" ht="24" customHeight="1">
      <c r="A41" s="119"/>
      <c r="B41" s="178" t="str">
        <f>J13</f>
        <v>登山部報66号代金（1校あたり１冊）</v>
      </c>
      <c r="C41" s="179"/>
      <c r="D41" s="179"/>
      <c r="E41" s="179"/>
      <c r="F41" s="123">
        <f>IF(P13=0,"",P13)</f>
        <v>1000</v>
      </c>
      <c r="G41" s="124" t="s">
        <v>14</v>
      </c>
      <c r="H41" s="8"/>
      <c r="I41" s="119"/>
      <c r="J41" s="125" t="str">
        <f>J18</f>
        <v>大会参加料（1人あたり）　</v>
      </c>
      <c r="K41" s="126">
        <f>IF(K18=0,"",K18)</f>
        <v>700</v>
      </c>
      <c r="L41" s="127" t="s">
        <v>14</v>
      </c>
      <c r="M41" s="128">
        <f>M18</f>
        <v>18</v>
      </c>
      <c r="N41" s="180" t="s">
        <v>20</v>
      </c>
      <c r="O41" s="181"/>
      <c r="P41" s="129">
        <f>IF(P18=0,"",P18)</f>
        <v>12600</v>
      </c>
      <c r="Q41" s="130" t="s">
        <v>14</v>
      </c>
      <c r="R41" s="120"/>
    </row>
    <row r="42" spans="1:18" ht="24" customHeight="1">
      <c r="A42" s="119"/>
      <c r="B42" s="165" t="str">
        <f>J14</f>
        <v>全国高体連登山部加盟校分担金（1校あたり）</v>
      </c>
      <c r="C42" s="166"/>
      <c r="D42" s="166"/>
      <c r="E42" s="166"/>
      <c r="F42" s="131">
        <f>IF(P14=0,"",P14)</f>
        <v>1000</v>
      </c>
      <c r="G42" s="132" t="s">
        <v>14</v>
      </c>
      <c r="H42" s="8"/>
      <c r="I42" s="119"/>
      <c r="J42" s="133">
        <f>J19</f>
        <v>0</v>
      </c>
      <c r="K42" s="134" t="str">
        <f>IF(K19=0,"",K19)</f>
        <v/>
      </c>
      <c r="L42" s="135" t="s">
        <v>14</v>
      </c>
      <c r="M42" s="136">
        <f>M19</f>
        <v>0</v>
      </c>
      <c r="N42" s="167" t="s">
        <v>20</v>
      </c>
      <c r="O42" s="168"/>
      <c r="P42" s="137" t="str">
        <f>IF(P19=0,"",P19)</f>
        <v/>
      </c>
      <c r="Q42" s="138" t="s">
        <v>14</v>
      </c>
      <c r="R42" s="120"/>
    </row>
    <row r="43" spans="1:18" ht="24" customHeight="1">
      <c r="A43" s="119"/>
      <c r="B43" s="165" t="str">
        <f>J15</f>
        <v>長野県山岳協会分担金（1校あたり）</v>
      </c>
      <c r="C43" s="166"/>
      <c r="D43" s="166"/>
      <c r="E43" s="166"/>
      <c r="F43" s="131">
        <f>IF(P15=0,"",P15)</f>
        <v>1000</v>
      </c>
      <c r="G43" s="139" t="s">
        <v>14</v>
      </c>
      <c r="H43" s="8"/>
      <c r="I43" s="119"/>
      <c r="J43" s="133">
        <f>J20</f>
        <v>0</v>
      </c>
      <c r="K43" s="134" t="str">
        <f>IF(K20=0,"",K20)</f>
        <v/>
      </c>
      <c r="L43" s="135" t="s">
        <v>14</v>
      </c>
      <c r="M43" s="136">
        <f>M20</f>
        <v>0</v>
      </c>
      <c r="N43" s="167" t="s">
        <v>20</v>
      </c>
      <c r="O43" s="168"/>
      <c r="P43" s="137" t="str">
        <f>IF(P20=0,"",P20)</f>
        <v/>
      </c>
      <c r="Q43" s="138" t="s">
        <v>14</v>
      </c>
      <c r="R43" s="120"/>
    </row>
    <row r="44" spans="1:18" ht="24" customHeight="1">
      <c r="A44" s="119"/>
      <c r="B44" s="169">
        <f>J16</f>
        <v>0</v>
      </c>
      <c r="C44" s="170"/>
      <c r="D44" s="170"/>
      <c r="E44" s="170"/>
      <c r="F44" s="131" t="str">
        <f>IF(P16=0,"",P16)</f>
        <v/>
      </c>
      <c r="G44" s="139" t="s">
        <v>14</v>
      </c>
      <c r="H44" s="8"/>
      <c r="I44" s="119"/>
      <c r="J44" s="133">
        <f>J21</f>
        <v>0</v>
      </c>
      <c r="K44" s="134" t="str">
        <f>IF(K21=0,"",K21)</f>
        <v/>
      </c>
      <c r="L44" s="135" t="s">
        <v>14</v>
      </c>
      <c r="M44" s="136">
        <f>M21</f>
        <v>0</v>
      </c>
      <c r="N44" s="167" t="s">
        <v>20</v>
      </c>
      <c r="O44" s="168"/>
      <c r="P44" s="137" t="str">
        <f>IF(P21=0,"",P21)</f>
        <v/>
      </c>
      <c r="Q44" s="138" t="s">
        <v>14</v>
      </c>
      <c r="R44" s="120"/>
    </row>
    <row r="45" spans="1:18" ht="24" customHeight="1">
      <c r="A45" s="119"/>
      <c r="B45" s="156"/>
      <c r="C45" s="157"/>
      <c r="D45" s="157"/>
      <c r="E45" s="157"/>
      <c r="F45" s="140"/>
      <c r="G45" s="141"/>
      <c r="H45" s="8"/>
      <c r="I45" s="119"/>
      <c r="J45" s="142">
        <f>J22</f>
        <v>0</v>
      </c>
      <c r="K45" s="143" t="str">
        <f>IF(K22=0,"",K22)</f>
        <v/>
      </c>
      <c r="L45" s="144" t="s">
        <v>14</v>
      </c>
      <c r="M45" s="145">
        <f>M22</f>
        <v>0</v>
      </c>
      <c r="N45" s="158" t="s">
        <v>20</v>
      </c>
      <c r="O45" s="159"/>
      <c r="P45" s="146" t="str">
        <f>IF(P22=0,"",P22)</f>
        <v/>
      </c>
      <c r="Q45" s="147" t="s">
        <v>14</v>
      </c>
      <c r="R45" s="120"/>
    </row>
    <row r="46" spans="1:18">
      <c r="A46" s="119"/>
      <c r="B46" s="7"/>
      <c r="C46" s="7"/>
      <c r="D46" s="10"/>
      <c r="E46" s="10"/>
      <c r="F46" s="10"/>
      <c r="G46" s="10"/>
      <c r="H46" s="115"/>
      <c r="I46" s="119"/>
      <c r="J46" s="7"/>
      <c r="K46" s="148"/>
      <c r="L46" s="10"/>
      <c r="M46" s="10"/>
      <c r="N46" s="10"/>
      <c r="O46" s="10"/>
      <c r="P46" s="115"/>
      <c r="Q46" s="115"/>
      <c r="R46" s="120"/>
    </row>
    <row r="47" spans="1:18" ht="42">
      <c r="A47" s="119"/>
      <c r="B47" s="160" t="s">
        <v>37</v>
      </c>
      <c r="C47" s="160"/>
      <c r="D47" s="161">
        <f>P17</f>
        <v>3000</v>
      </c>
      <c r="E47" s="162"/>
      <c r="F47" s="162"/>
      <c r="G47" s="149" t="s">
        <v>14</v>
      </c>
      <c r="H47" s="115"/>
      <c r="I47" s="119"/>
      <c r="J47" s="150" t="s">
        <v>37</v>
      </c>
      <c r="K47" s="161">
        <f>P24</f>
        <v>12600</v>
      </c>
      <c r="L47" s="161"/>
      <c r="M47" s="161"/>
      <c r="N47" s="161"/>
      <c r="O47" s="161"/>
      <c r="P47" s="161"/>
      <c r="Q47" s="163" t="s">
        <v>14</v>
      </c>
      <c r="R47" s="164"/>
    </row>
    <row r="48" spans="1:18">
      <c r="A48" s="119"/>
      <c r="B48" s="7"/>
      <c r="C48" s="7"/>
      <c r="D48" s="10"/>
      <c r="E48" s="10"/>
      <c r="F48" s="10"/>
      <c r="G48" s="10"/>
      <c r="H48" s="115"/>
      <c r="I48" s="119"/>
      <c r="J48" s="7"/>
      <c r="K48" s="7"/>
      <c r="L48" s="10"/>
      <c r="M48" s="10"/>
      <c r="N48" s="10"/>
      <c r="O48" s="10"/>
      <c r="P48" s="115"/>
      <c r="Q48" s="115"/>
      <c r="R48" s="120"/>
    </row>
    <row r="49" spans="1:18" ht="45" customHeight="1">
      <c r="A49" s="119"/>
      <c r="B49" s="154" t="str">
        <f>"但し　"&amp;$B$2&amp;$J$2&amp;CHAR(10)&amp;"学校徴収金として、上記正に領収いたしました。"</f>
        <v>但し　2023年度長野県高等学校総合体育大会第52回登山大会　
学校徴収金として、上記正に領収いたしました。</v>
      </c>
      <c r="C49" s="154"/>
      <c r="D49" s="154"/>
      <c r="E49" s="154"/>
      <c r="F49" s="154"/>
      <c r="G49" s="154"/>
      <c r="H49" s="154"/>
      <c r="I49" s="119"/>
      <c r="J49" s="154" t="str">
        <f>"但し　"&amp;$B$2&amp;$J$2&amp;CHAR(10)&amp;"生徒大会参加費及び施設利用料として、上記正に領収いたしました。"</f>
        <v>但し　2023年度長野県高等学校総合体育大会第52回登山大会　
生徒大会参加費及び施設利用料として、上記正に領収いたしました。</v>
      </c>
      <c r="K49" s="154"/>
      <c r="L49" s="154"/>
      <c r="M49" s="154"/>
      <c r="N49" s="154"/>
      <c r="O49" s="154"/>
      <c r="P49" s="154"/>
      <c r="Q49" s="154"/>
      <c r="R49" s="120"/>
    </row>
    <row r="50" spans="1:18" ht="27.95" customHeight="1">
      <c r="A50" s="119"/>
      <c r="B50" s="155" t="s">
        <v>69</v>
      </c>
      <c r="C50" s="155"/>
      <c r="D50" s="155"/>
      <c r="E50" s="155"/>
      <c r="F50" s="155"/>
      <c r="G50" s="155"/>
      <c r="H50" s="155"/>
      <c r="I50" s="119"/>
      <c r="J50" s="155" t="str">
        <f>B50</f>
        <v>令和5年６月1日　
　　　　　　　　　　　長野県高体連登山専門部
　　　　　　　　　　　　　　　　専門委員長　横澤　克彦　　　　印</v>
      </c>
      <c r="K50" s="155"/>
      <c r="L50" s="155"/>
      <c r="M50" s="155"/>
      <c r="N50" s="155"/>
      <c r="O50" s="155"/>
      <c r="P50" s="155"/>
      <c r="Q50" s="155"/>
      <c r="R50" s="120"/>
    </row>
    <row r="51" spans="1:18" ht="27.95" customHeight="1">
      <c r="A51" s="119"/>
      <c r="B51" s="155"/>
      <c r="C51" s="155"/>
      <c r="D51" s="155"/>
      <c r="E51" s="155"/>
      <c r="F51" s="155"/>
      <c r="G51" s="155"/>
      <c r="H51" s="155"/>
      <c r="I51" s="119"/>
      <c r="J51" s="155"/>
      <c r="K51" s="155"/>
      <c r="L51" s="155"/>
      <c r="M51" s="155"/>
      <c r="N51" s="155"/>
      <c r="O51" s="155"/>
      <c r="P51" s="155"/>
      <c r="Q51" s="155"/>
      <c r="R51" s="120"/>
    </row>
    <row r="52" spans="1:18" ht="19.5" thickBot="1">
      <c r="A52" s="151"/>
      <c r="B52" s="23"/>
      <c r="C52" s="23"/>
      <c r="D52" s="66"/>
      <c r="E52" s="66"/>
      <c r="F52" s="66"/>
      <c r="G52" s="66"/>
      <c r="H52" s="152"/>
      <c r="I52" s="151"/>
      <c r="J52" s="23"/>
      <c r="K52" s="23"/>
      <c r="L52" s="66"/>
      <c r="M52" s="66"/>
      <c r="N52" s="66"/>
      <c r="O52" s="66"/>
      <c r="P52" s="152"/>
      <c r="Q52" s="152"/>
      <c r="R52" s="105"/>
    </row>
    <row r="53" spans="1:18">
      <c r="A53" s="7"/>
      <c r="B53" s="7"/>
      <c r="C53" s="7"/>
      <c r="D53" s="10"/>
      <c r="E53" s="10"/>
      <c r="F53" s="10"/>
      <c r="G53" s="10"/>
      <c r="H53" s="115"/>
      <c r="I53" s="111"/>
      <c r="J53" s="10"/>
      <c r="K53" s="10"/>
      <c r="L53" s="10"/>
      <c r="M53" s="21"/>
      <c r="N53" s="10"/>
      <c r="O53" s="10"/>
      <c r="P53" s="114"/>
      <c r="Q53" s="21"/>
      <c r="R53" s="21"/>
    </row>
    <row r="54" spans="1:18">
      <c r="A54" s="7"/>
      <c r="B54" s="8"/>
      <c r="C54" s="8"/>
      <c r="D54" s="8"/>
      <c r="E54" s="8"/>
      <c r="F54" s="8"/>
      <c r="G54" s="8"/>
      <c r="H54" s="8"/>
      <c r="I54" s="9"/>
      <c r="J54" s="8"/>
      <c r="K54" s="8"/>
      <c r="L54" s="8"/>
      <c r="M54" s="8"/>
      <c r="N54" s="8"/>
      <c r="O54" s="8"/>
      <c r="P54" s="25"/>
      <c r="Q54" s="8"/>
      <c r="R54" s="8"/>
    </row>
    <row r="55" spans="1:18">
      <c r="A55" s="7"/>
      <c r="B55" s="8"/>
      <c r="C55" s="8"/>
      <c r="D55" s="8"/>
      <c r="E55" s="8"/>
      <c r="F55" s="8"/>
      <c r="G55" s="8"/>
      <c r="H55" s="8"/>
      <c r="I55" s="9"/>
      <c r="J55" s="8"/>
      <c r="K55" s="8"/>
      <c r="L55" s="8"/>
      <c r="M55" s="8"/>
      <c r="N55" s="8"/>
      <c r="O55" s="8"/>
      <c r="P55" s="25"/>
      <c r="Q55" s="8"/>
      <c r="R55" s="8"/>
    </row>
    <row r="56" spans="1:18">
      <c r="A56" s="7"/>
      <c r="B56" s="8"/>
      <c r="C56" s="8"/>
      <c r="D56" s="8"/>
      <c r="E56" s="8"/>
      <c r="F56" s="8"/>
      <c r="G56" s="8"/>
      <c r="H56" s="8"/>
      <c r="I56" s="9"/>
      <c r="J56" s="8"/>
      <c r="K56" s="8"/>
      <c r="L56" s="8"/>
      <c r="M56" s="8"/>
      <c r="N56" s="8"/>
      <c r="O56" s="8"/>
      <c r="P56" s="25"/>
      <c r="Q56" s="8"/>
      <c r="R56" s="8"/>
    </row>
    <row r="57" spans="1:18">
      <c r="A57" s="7"/>
      <c r="B57" s="8"/>
      <c r="C57" s="8"/>
      <c r="D57" s="8"/>
      <c r="E57" s="8"/>
      <c r="F57" s="8"/>
      <c r="G57" s="8"/>
      <c r="H57" s="8"/>
      <c r="I57" s="9"/>
      <c r="J57" s="8"/>
      <c r="K57" s="8"/>
      <c r="L57" s="8"/>
      <c r="M57" s="8"/>
      <c r="N57" s="8"/>
      <c r="O57" s="8"/>
      <c r="P57" s="25"/>
      <c r="Q57" s="8"/>
      <c r="R57" s="8"/>
    </row>
    <row r="58" spans="1:18">
      <c r="A58" s="7"/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25"/>
      <c r="Q58" s="8"/>
      <c r="R58" s="8"/>
    </row>
    <row r="59" spans="1:18">
      <c r="A59" s="7"/>
      <c r="B59" s="8"/>
      <c r="C59" s="8"/>
      <c r="D59" s="8"/>
      <c r="E59" s="8"/>
      <c r="F59" s="8"/>
      <c r="G59" s="8"/>
      <c r="H59" s="8"/>
      <c r="I59" s="9"/>
      <c r="J59" s="8"/>
      <c r="K59" s="8"/>
      <c r="L59" s="8"/>
      <c r="M59" s="8"/>
      <c r="N59" s="8"/>
      <c r="O59" s="8"/>
      <c r="P59" s="25"/>
      <c r="Q59" s="8"/>
      <c r="R59" s="8"/>
    </row>
    <row r="60" spans="1:18">
      <c r="A60" s="7"/>
      <c r="B60" s="8"/>
      <c r="C60" s="153" t="s">
        <v>38</v>
      </c>
      <c r="D60" s="153" t="s">
        <v>39</v>
      </c>
      <c r="E60" s="153" t="s">
        <v>40</v>
      </c>
      <c r="F60" s="153" t="s">
        <v>41</v>
      </c>
      <c r="G60" s="8" t="s">
        <v>42</v>
      </c>
      <c r="H60" s="8" t="s">
        <v>43</v>
      </c>
      <c r="I60" s="9"/>
      <c r="J60" s="8"/>
      <c r="K60" s="8"/>
      <c r="L60" s="8"/>
      <c r="M60" s="8"/>
      <c r="N60" s="8"/>
      <c r="O60" s="8"/>
      <c r="P60" s="25"/>
      <c r="Q60" s="8"/>
      <c r="R60" s="8"/>
    </row>
    <row r="61" spans="1:18">
      <c r="A61" s="7"/>
      <c r="B61" s="8"/>
      <c r="C61" s="153" t="s">
        <v>43</v>
      </c>
      <c r="D61" s="153" t="s">
        <v>43</v>
      </c>
      <c r="E61" s="153" t="s">
        <v>43</v>
      </c>
      <c r="F61" s="153" t="s">
        <v>43</v>
      </c>
      <c r="G61" s="8" t="s">
        <v>43</v>
      </c>
      <c r="H61" s="8"/>
      <c r="I61" s="9"/>
      <c r="J61" s="8"/>
      <c r="K61" s="8"/>
      <c r="L61" s="8"/>
      <c r="M61" s="8"/>
      <c r="N61" s="8"/>
      <c r="O61" s="8"/>
      <c r="P61" s="25"/>
      <c r="Q61" s="8"/>
      <c r="R61" s="8"/>
    </row>
  </sheetData>
  <protectedRanges>
    <protectedRange sqref="C13:C24" name="範囲1_5"/>
  </protectedRanges>
  <mergeCells count="48">
    <mergeCell ref="M14:N14"/>
    <mergeCell ref="B2:I3"/>
    <mergeCell ref="J2:J3"/>
    <mergeCell ref="K2:Q3"/>
    <mergeCell ref="J4:Q4"/>
    <mergeCell ref="B10:B11"/>
    <mergeCell ref="D10:E11"/>
    <mergeCell ref="F10:I11"/>
    <mergeCell ref="B12:G12"/>
    <mergeCell ref="H12:I12"/>
    <mergeCell ref="M12:N12"/>
    <mergeCell ref="O12:Q12"/>
    <mergeCell ref="M13:N13"/>
    <mergeCell ref="M15:N15"/>
    <mergeCell ref="M16:N16"/>
    <mergeCell ref="M17:N17"/>
    <mergeCell ref="M24:N24"/>
    <mergeCell ref="B25:G25"/>
    <mergeCell ref="M25:N25"/>
    <mergeCell ref="B41:E41"/>
    <mergeCell ref="N41:O41"/>
    <mergeCell ref="B32:O33"/>
    <mergeCell ref="A35:H35"/>
    <mergeCell ref="I35:R35"/>
    <mergeCell ref="B38:D38"/>
    <mergeCell ref="E38:F38"/>
    <mergeCell ref="K38:O38"/>
    <mergeCell ref="B40:E40"/>
    <mergeCell ref="F40:G40"/>
    <mergeCell ref="K40:L40"/>
    <mergeCell ref="M40:O40"/>
    <mergeCell ref="P40:Q40"/>
    <mergeCell ref="B42:E42"/>
    <mergeCell ref="N42:O42"/>
    <mergeCell ref="B43:E43"/>
    <mergeCell ref="N43:O43"/>
    <mergeCell ref="B44:E44"/>
    <mergeCell ref="N44:O44"/>
    <mergeCell ref="B49:H49"/>
    <mergeCell ref="J49:Q49"/>
    <mergeCell ref="B50:H51"/>
    <mergeCell ref="J50:Q51"/>
    <mergeCell ref="B45:E45"/>
    <mergeCell ref="N45:O45"/>
    <mergeCell ref="B47:C47"/>
    <mergeCell ref="D47:F47"/>
    <mergeCell ref="K47:P47"/>
    <mergeCell ref="Q47:R47"/>
  </mergeCells>
  <phoneticPr fontId="3"/>
  <conditionalFormatting sqref="B38:D38 J38 D47 K47">
    <cfRule type="cellIs" dxfId="0" priority="1" stopIfTrue="1" operator="equal">
      <formula>0</formula>
    </cfRule>
  </conditionalFormatting>
  <dataValidations count="6">
    <dataValidation type="list" allowBlank="1" showInputMessage="1" showErrorMessage="1" sqref="C16" xr:uid="{36577C08-39AF-4ECD-839B-0D98483C0B29}">
      <formula1>$F$60:$F$4561</formula1>
    </dataValidation>
    <dataValidation type="list" allowBlank="1" showInputMessage="1" showErrorMessage="1" sqref="C15 C23" xr:uid="{3D052185-FE88-4FB4-B1F8-2156BC49ADC9}">
      <formula1>$E$60:$E$61</formula1>
    </dataValidation>
    <dataValidation type="list" allowBlank="1" showInputMessage="1" showErrorMessage="1" sqref="C13 C20" xr:uid="{EA06FA39-21C2-4DBC-B8E1-C1030E6597F3}">
      <formula1>$C$60:$C$61</formula1>
    </dataValidation>
    <dataValidation type="list" allowBlank="1" showInputMessage="1" showErrorMessage="1" sqref="C17" xr:uid="{601E936B-1062-40C5-99E0-4E2AF8DA00D3}">
      <formula1>$G$60:$G$61</formula1>
    </dataValidation>
    <dataValidation type="list" allowBlank="1" showInputMessage="1" showErrorMessage="1" sqref="C14 C21:C22" xr:uid="{B2D354AE-EA74-4991-9763-48103BEA5555}">
      <formula1>$D$60:$D$61</formula1>
    </dataValidation>
    <dataValidation type="list" allowBlank="1" showInputMessage="1" showErrorMessage="1" sqref="C24 C18:C19" xr:uid="{4F34322D-6DD9-4181-B5F6-A0ED0885061E}">
      <formula1>$H$60</formula1>
    </dataValidation>
  </dataValidations>
  <pageMargins left="0.7" right="0.7" top="0.75" bottom="0.75" header="0.3" footer="0.3"/>
  <pageSetup paperSize="9"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2023-05-23T09:50:23Z</cp:lastPrinted>
  <dcterms:created xsi:type="dcterms:W3CDTF">2023-05-23T04:08:28Z</dcterms:created>
  <dcterms:modified xsi:type="dcterms:W3CDTF">2023-05-23T09:50:25Z</dcterms:modified>
</cp:coreProperties>
</file>